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3040" windowHeight="9372" activeTab="4"/>
  </bookViews>
  <sheets>
    <sheet name="收入大类（表1）" sheetId="3" r:id="rId1"/>
    <sheet name="支出大类（表2）" sheetId="4" r:id="rId2"/>
    <sheet name="保障性支出汇总（表3）" sheetId="14" r:id="rId3"/>
    <sheet name="乡镇支出汇总（表4）" sheetId="16" r:id="rId4"/>
    <sheet name="项目表（表5）" sheetId="15" r:id="rId5"/>
  </sheets>
  <definedNames>
    <definedName name="_xlnm._FilterDatabase" localSheetId="0" hidden="1">'收入大类（表1）'!$A$5:$IL$65</definedName>
    <definedName name="_xlnm._FilterDatabase" localSheetId="4" hidden="1">'项目表（表5）'!$A$4:$IU$898</definedName>
    <definedName name="_xlnm._FilterDatabase" localSheetId="1" hidden="1">'支出大类（表2）'!$A$5:$IQ$69</definedName>
    <definedName name="_xlnm.Print_Titles" localSheetId="0">'收入大类（表1）'!$2:$4</definedName>
    <definedName name="_xlnm.Print_Titles" localSheetId="4">'项目表（表5）'!$2:$4</definedName>
    <definedName name="_xlnm.Print_Titles" localSheetId="1">'支出大类（表2）'!$2:$4</definedName>
  </definedNames>
  <calcPr calcId="125725" fullCalcOnLoad="1"/>
</workbook>
</file>

<file path=xl/calcChain.xml><?xml version="1.0" encoding="utf-8"?>
<calcChain xmlns="http://schemas.openxmlformats.org/spreadsheetml/2006/main">
  <c r="G892" i="15"/>
  <c r="E892"/>
  <c r="G888"/>
  <c r="E888"/>
  <c r="G882"/>
  <c r="E882"/>
  <c r="G880"/>
  <c r="E880"/>
  <c r="G876"/>
  <c r="E876"/>
  <c r="G865"/>
  <c r="E865"/>
  <c r="G854"/>
  <c r="E854"/>
  <c r="G828"/>
  <c r="E828"/>
  <c r="G810"/>
  <c r="E810"/>
  <c r="G793"/>
  <c r="E793"/>
  <c r="G776"/>
  <c r="E776"/>
  <c r="G744"/>
  <c r="E744"/>
  <c r="G718"/>
  <c r="E718"/>
  <c r="G709"/>
  <c r="E709"/>
  <c r="G686"/>
  <c r="E686"/>
  <c r="G681"/>
  <c r="E681"/>
  <c r="G656"/>
  <c r="E656"/>
  <c r="G636"/>
  <c r="E636"/>
  <c r="G616"/>
  <c r="E616"/>
  <c r="G601"/>
  <c r="E601"/>
  <c r="G597"/>
  <c r="E597"/>
  <c r="G581"/>
  <c r="E581"/>
  <c r="G580"/>
  <c r="E580"/>
  <c r="G579"/>
  <c r="E579"/>
  <c r="G576"/>
  <c r="E576"/>
  <c r="G571"/>
  <c r="E571"/>
  <c r="G553"/>
  <c r="E553"/>
  <c r="G536"/>
  <c r="E536"/>
  <c r="G505"/>
  <c r="E505"/>
  <c r="G489"/>
  <c r="E489"/>
  <c r="G454"/>
  <c r="E454"/>
  <c r="G435"/>
  <c r="E435"/>
  <c r="G429"/>
  <c r="E429"/>
  <c r="G395"/>
  <c r="E395"/>
  <c r="G386"/>
  <c r="E386"/>
  <c r="G364"/>
  <c r="E364"/>
  <c r="G359"/>
  <c r="E359"/>
  <c r="G334"/>
  <c r="E334"/>
  <c r="G308"/>
  <c r="E308"/>
  <c r="G293"/>
  <c r="E293"/>
  <c r="G280"/>
  <c r="E280"/>
  <c r="G267"/>
  <c r="E267"/>
  <c r="G257"/>
  <c r="E257"/>
  <c r="G244"/>
  <c r="E244"/>
  <c r="G243"/>
  <c r="E243"/>
  <c r="G178"/>
  <c r="E178"/>
  <c r="G177"/>
  <c r="E177"/>
  <c r="G165"/>
  <c r="E165"/>
  <c r="G161"/>
  <c r="E161"/>
  <c r="G157"/>
  <c r="E157"/>
  <c r="G148"/>
  <c r="E148"/>
  <c r="G143"/>
  <c r="E143"/>
  <c r="G139"/>
  <c r="E139"/>
  <c r="G133"/>
  <c r="E133"/>
  <c r="G128"/>
  <c r="E128"/>
  <c r="G121"/>
  <c r="E121"/>
  <c r="G113"/>
  <c r="E113"/>
  <c r="G106"/>
  <c r="E106"/>
  <c r="G93"/>
  <c r="E93"/>
  <c r="G81"/>
  <c r="E81"/>
  <c r="G75"/>
  <c r="E75"/>
  <c r="G69"/>
  <c r="E69"/>
  <c r="G63"/>
  <c r="E63"/>
  <c r="G57"/>
  <c r="E57"/>
  <c r="G54"/>
  <c r="E54"/>
  <c r="G53"/>
  <c r="E53"/>
  <c r="G36"/>
  <c r="E36"/>
  <c r="G35"/>
  <c r="E35"/>
  <c r="G34"/>
  <c r="E34"/>
  <c r="G32"/>
  <c r="E32"/>
  <c r="G26"/>
  <c r="E26"/>
  <c r="G21"/>
  <c r="E21"/>
  <c r="G14"/>
  <c r="E14"/>
  <c r="G7"/>
  <c r="E7"/>
  <c r="G6"/>
  <c r="E6"/>
  <c r="G5"/>
  <c r="E5"/>
  <c r="C22" i="16"/>
  <c r="C21"/>
  <c r="C20"/>
  <c r="C19"/>
  <c r="C18"/>
  <c r="C17"/>
  <c r="AC16"/>
  <c r="AB16"/>
  <c r="AA16"/>
  <c r="Z16"/>
  <c r="Y16"/>
  <c r="X16"/>
  <c r="W16"/>
  <c r="V16"/>
  <c r="U16"/>
  <c r="T16"/>
  <c r="S16"/>
  <c r="R16"/>
  <c r="Q16"/>
  <c r="P16"/>
  <c r="O16"/>
  <c r="N16"/>
  <c r="M16"/>
  <c r="L16"/>
  <c r="K16"/>
  <c r="J16"/>
  <c r="I16"/>
  <c r="H16"/>
  <c r="G16"/>
  <c r="F16"/>
  <c r="E16"/>
  <c r="D16"/>
  <c r="C16"/>
  <c r="C15"/>
  <c r="C14"/>
  <c r="C13"/>
  <c r="C12"/>
  <c r="AC11"/>
  <c r="AB11"/>
  <c r="AA11"/>
  <c r="Z11"/>
  <c r="Y11"/>
  <c r="X11"/>
  <c r="W11"/>
  <c r="V11"/>
  <c r="U11"/>
  <c r="T11"/>
  <c r="S11"/>
  <c r="R11"/>
  <c r="Q11"/>
  <c r="P11"/>
  <c r="O11"/>
  <c r="N11"/>
  <c r="M11"/>
  <c r="L11"/>
  <c r="K11"/>
  <c r="J11"/>
  <c r="I11"/>
  <c r="H11"/>
  <c r="G11"/>
  <c r="F11"/>
  <c r="E11"/>
  <c r="D11"/>
  <c r="C11"/>
  <c r="C10"/>
  <c r="C9"/>
  <c r="C8"/>
  <c r="C7"/>
  <c r="AC6"/>
  <c r="AB6"/>
  <c r="AA6"/>
  <c r="Z6"/>
  <c r="Y6"/>
  <c r="X6"/>
  <c r="W6"/>
  <c r="V6"/>
  <c r="U6"/>
  <c r="T6"/>
  <c r="S6"/>
  <c r="R6"/>
  <c r="Q6"/>
  <c r="P6"/>
  <c r="O6"/>
  <c r="N6"/>
  <c r="M6"/>
  <c r="L6"/>
  <c r="K6"/>
  <c r="J6"/>
  <c r="I6"/>
  <c r="H6"/>
  <c r="G6"/>
  <c r="F6"/>
  <c r="E6"/>
  <c r="D6"/>
  <c r="C6"/>
  <c r="AC5"/>
  <c r="AB5"/>
  <c r="AA5"/>
  <c r="Z5"/>
  <c r="Y5"/>
  <c r="X5"/>
  <c r="W5"/>
  <c r="V5"/>
  <c r="U5"/>
  <c r="T5"/>
  <c r="S5"/>
  <c r="R5"/>
  <c r="Q5"/>
  <c r="P5"/>
  <c r="O5"/>
  <c r="N5"/>
  <c r="M5"/>
  <c r="L5"/>
  <c r="K5"/>
  <c r="J5"/>
  <c r="I5"/>
  <c r="H5"/>
  <c r="G5"/>
  <c r="F5"/>
  <c r="E5"/>
  <c r="D5"/>
  <c r="C5"/>
  <c r="G5" i="14"/>
  <c r="E5"/>
  <c r="J64" i="4"/>
  <c r="J46"/>
  <c r="J44"/>
  <c r="J37"/>
  <c r="J25"/>
  <c r="J24"/>
  <c r="I24"/>
  <c r="D24"/>
  <c r="J23"/>
  <c r="J18"/>
  <c r="J12"/>
  <c r="J10"/>
  <c r="J7"/>
  <c r="J6"/>
  <c r="J5"/>
  <c r="I6"/>
  <c r="D6"/>
  <c r="I5"/>
  <c r="D5"/>
  <c r="G63" i="3"/>
  <c r="F63"/>
  <c r="E63"/>
  <c r="G60"/>
  <c r="F60"/>
  <c r="E60"/>
  <c r="G43"/>
  <c r="F43"/>
  <c r="E43"/>
  <c r="G23"/>
  <c r="G6"/>
  <c r="G5"/>
  <c r="F23"/>
  <c r="E23"/>
  <c r="F6"/>
  <c r="E6"/>
  <c r="E5"/>
  <c r="F5"/>
</calcChain>
</file>

<file path=xl/comments1.xml><?xml version="1.0" encoding="utf-8"?>
<comments xmlns="http://schemas.openxmlformats.org/spreadsheetml/2006/main">
  <authors>
    <author>Administrator</author>
  </authors>
  <commentList>
    <comment ref="H5" authorId="0">
      <text>
        <r>
          <rPr>
            <b/>
            <sz val="9"/>
            <rFont val="宋体"/>
            <charset val="134"/>
          </rPr>
          <t>总额86795-有专项用途21564=65231万元（可打通使用）-全县集中支付30049==35182</t>
        </r>
      </text>
    </comment>
    <comment ref="E7" authorId="0">
      <text>
        <r>
          <rPr>
            <sz val="9"/>
            <rFont val="宋体"/>
            <charset val="134"/>
          </rPr>
          <t>调增2400</t>
        </r>
      </text>
    </comment>
    <comment ref="G7" authorId="0">
      <text>
        <r>
          <rPr>
            <sz val="9"/>
            <rFont val="宋体"/>
            <charset val="134"/>
          </rPr>
          <t>9212-65=9147
6964
以工代赈
200、100</t>
        </r>
      </text>
    </comment>
    <comment ref="G8" authorId="0">
      <text>
        <r>
          <rPr>
            <sz val="9"/>
            <rFont val="宋体"/>
            <charset val="134"/>
          </rPr>
          <t>3305-2409-96=统筹800</t>
        </r>
      </text>
    </comment>
    <comment ref="G9" authorId="0">
      <text>
        <r>
          <rPr>
            <sz val="9"/>
            <rFont val="宋体"/>
            <charset val="134"/>
          </rPr>
          <t>特色产业1000</t>
        </r>
      </text>
    </comment>
    <comment ref="E10" authorId="0">
      <text>
        <r>
          <rPr>
            <sz val="9"/>
            <rFont val="宋体"/>
            <charset val="134"/>
          </rPr>
          <t xml:space="preserve">鄂财农发[2017]93号2131万
</t>
        </r>
      </text>
    </comment>
    <comment ref="F10" authorId="0">
      <text>
        <r>
          <rPr>
            <sz val="9"/>
            <rFont val="宋体"/>
            <charset val="134"/>
          </rPr>
          <t>鄂财建25号</t>
        </r>
      </text>
    </comment>
    <comment ref="G10" authorId="0">
      <text>
        <r>
          <rPr>
            <sz val="9"/>
            <rFont val="宋体"/>
            <charset val="134"/>
          </rPr>
          <t xml:space="preserve">鄂财建25号
</t>
        </r>
      </text>
    </comment>
    <comment ref="E12" authorId="0">
      <text>
        <r>
          <rPr>
            <sz val="9"/>
            <rFont val="宋体"/>
            <charset val="134"/>
          </rPr>
          <t xml:space="preserve">鄂财预发[2017]62号1436万（一事一议336万，美丽乡村1100万中央922.76万+省513.24万
</t>
        </r>
      </text>
    </comment>
    <comment ref="G12" authorId="0">
      <text>
        <r>
          <rPr>
            <sz val="9"/>
            <rFont val="宋体"/>
            <charset val="134"/>
          </rPr>
          <t>比照上年</t>
        </r>
      </text>
    </comment>
    <comment ref="E15" authorId="0">
      <text>
        <r>
          <rPr>
            <sz val="9"/>
            <rFont val="宋体"/>
            <charset val="134"/>
          </rPr>
          <t xml:space="preserve">鄂财建发[2018]13号2848万
</t>
        </r>
      </text>
    </comment>
    <comment ref="E44" authorId="0">
      <text>
        <r>
          <rPr>
            <sz val="9"/>
            <rFont val="宋体"/>
            <charset val="134"/>
          </rPr>
          <t xml:space="preserve">鄂财农发[2018]34号575万鄂财农发[2017]90号368万鄂财农发[2018]36号500万
</t>
        </r>
      </text>
    </comment>
    <comment ref="G44" authorId="0">
      <text>
        <r>
          <rPr>
            <b/>
            <sz val="9"/>
            <rFont val="宋体"/>
            <charset val="134"/>
          </rPr>
          <t>368+578=946</t>
        </r>
      </text>
    </comment>
    <comment ref="G45" authorId="0">
      <text>
        <r>
          <rPr>
            <sz val="9"/>
            <rFont val="宋体"/>
            <charset val="134"/>
          </rPr>
          <t>2019年提前下达274改水资金233水资源保护1000</t>
        </r>
      </text>
    </comment>
    <comment ref="G46" authorId="0">
      <text>
        <r>
          <rPr>
            <sz val="9"/>
            <rFont val="宋体"/>
            <charset val="134"/>
          </rPr>
          <t>鄂财农发[2019]42号90万元</t>
        </r>
      </text>
    </comment>
    <comment ref="F48" authorId="0">
      <text>
        <r>
          <rPr>
            <sz val="9"/>
            <rFont val="宋体"/>
            <charset val="134"/>
          </rPr>
          <t>鄂财建40号783鄂财预11号护林员616</t>
        </r>
      </text>
    </comment>
    <comment ref="G48" authorId="0">
      <text>
        <r>
          <rPr>
            <sz val="9"/>
            <rFont val="宋体"/>
            <charset val="134"/>
          </rPr>
          <t xml:space="preserve">鄂财建40号783鄂财预11号护林员616
</t>
        </r>
      </text>
    </comment>
    <comment ref="G61" authorId="0">
      <text>
        <r>
          <rPr>
            <sz val="9"/>
            <rFont val="宋体"/>
            <charset val="134"/>
          </rPr>
          <t>不含办点273万元和帮扶经费55万元</t>
        </r>
      </text>
    </comment>
    <comment ref="G62" authorId="0">
      <text>
        <r>
          <rPr>
            <sz val="9"/>
            <rFont val="宋体"/>
            <charset val="134"/>
          </rPr>
          <t>不含复兴20</t>
        </r>
      </text>
    </comment>
    <comment ref="E64" authorId="0">
      <text>
        <r>
          <rPr>
            <sz val="9"/>
            <rFont val="宋体"/>
            <charset val="134"/>
          </rPr>
          <t xml:space="preserve">预算增量4512万，存量3064万城乡建设用地增减挂钩收入2333.1万
</t>
        </r>
      </text>
    </comment>
    <comment ref="F64" authorId="0">
      <text>
        <r>
          <rPr>
            <sz val="9"/>
            <rFont val="宋体"/>
            <charset val="134"/>
          </rPr>
          <t>1、2018老区结转1751
2、农发结余318.14
3、预算拨入存量2969.55=1200+1060+709.55
4、收回资金550（拨扶贫车间500、宝丰50）
5、预算增量2980=调入2480+养老保险500</t>
        </r>
      </text>
    </comment>
    <comment ref="G64" authorId="0">
      <text>
        <r>
          <rPr>
            <sz val="9"/>
            <rFont val="宋体"/>
            <charset val="134"/>
          </rPr>
          <t>1、2018老区结转1751
2、农发结余318.14
3、预算拨入存量2969.55=1200+1060+709.55
4、收回资金550（拨扶贫车间500、宝丰50）
5、预算增量2980=调入2480+养老保险500
6、缺口2367.41（增减挂钩）</t>
        </r>
      </text>
    </comment>
    <comment ref="E65" authorId="0">
      <text>
        <r>
          <rPr>
            <sz val="9"/>
            <rFont val="宋体"/>
            <charset val="134"/>
          </rPr>
          <t>调增6000万元</t>
        </r>
      </text>
    </comment>
  </commentList>
</comments>
</file>

<file path=xl/comments2.xml><?xml version="1.0" encoding="utf-8"?>
<comments xmlns="http://schemas.openxmlformats.org/spreadsheetml/2006/main">
  <authors>
    <author>Administrator</author>
  </authors>
  <commentList>
    <comment ref="K6" authorId="0">
      <text>
        <r>
          <rPr>
            <b/>
            <sz val="9"/>
            <rFont val="宋体"/>
            <charset val="134"/>
          </rPr>
          <t>Ad已预拨3541（易迁费用1841万元、大病补充保险1000万元，教育700万元）</t>
        </r>
      </text>
    </comment>
    <comment ref="I10" authorId="0">
      <text>
        <r>
          <rPr>
            <sz val="9"/>
            <rFont val="宋体"/>
            <charset val="134"/>
          </rPr>
          <t>调增164</t>
        </r>
      </text>
    </comment>
    <comment ref="I11" authorId="0">
      <text>
        <r>
          <rPr>
            <sz val="9"/>
            <rFont val="宋体"/>
            <charset val="134"/>
          </rPr>
          <t>调减本级164</t>
        </r>
      </text>
    </comment>
    <comment ref="C12" authorId="0">
      <text>
        <r>
          <rPr>
            <sz val="9"/>
            <rFont val="宋体"/>
            <charset val="134"/>
          </rPr>
          <t>含2018年支1000万元</t>
        </r>
      </text>
    </comment>
    <comment ref="D18" authorId="0">
      <text>
        <r>
          <rPr>
            <b/>
            <sz val="9"/>
            <rFont val="宋体"/>
            <charset val="134"/>
          </rPr>
          <t>含2018年拨700万元+
2019年4923=5623</t>
        </r>
      </text>
    </comment>
    <comment ref="I18" authorId="0">
      <text>
        <r>
          <rPr>
            <b/>
            <sz val="9"/>
            <rFont val="宋体"/>
            <charset val="134"/>
          </rPr>
          <t>含2018年拨700万元+
2019年4923=5623</t>
        </r>
      </text>
    </comment>
    <comment ref="K24" authorId="0">
      <text>
        <r>
          <rPr>
            <sz val="9"/>
            <rFont val="宋体"/>
            <charset val="134"/>
          </rPr>
          <t>已预拨4000万（5乡镇2500万元、扶贫车间1500万元）</t>
        </r>
      </text>
    </comment>
    <comment ref="I25" authorId="0">
      <text>
        <r>
          <rPr>
            <sz val="9"/>
            <rFont val="宋体"/>
            <charset val="134"/>
          </rPr>
          <t>已拨296.41</t>
        </r>
      </text>
    </comment>
    <comment ref="C36" authorId="0">
      <text>
        <r>
          <rPr>
            <b/>
            <sz val="9"/>
            <rFont val="宋体"/>
            <charset val="134"/>
          </rPr>
          <t>2018年验收的市场主体带动贫困户奖补19.6万元</t>
        </r>
      </text>
    </comment>
    <comment ref="G41" authorId="0">
      <text>
        <r>
          <rPr>
            <sz val="9"/>
            <rFont val="宋体"/>
            <charset val="134"/>
          </rPr>
          <t>年提前下达274改水资金233</t>
        </r>
      </text>
    </comment>
    <comment ref="I42" authorId="0">
      <text>
        <r>
          <rPr>
            <sz val="9"/>
            <rFont val="宋体"/>
            <charset val="134"/>
          </rPr>
          <t>从饮水资金中调减885</t>
        </r>
      </text>
    </comment>
    <comment ref="C46" authorId="0">
      <text>
        <r>
          <rPr>
            <sz val="9"/>
            <rFont val="宋体"/>
            <charset val="134"/>
          </rPr>
          <t>2018年缺口910万元、2019年5000万元</t>
        </r>
      </text>
    </comment>
    <comment ref="I46" authorId="0">
      <text>
        <r>
          <rPr>
            <sz val="9"/>
            <rFont val="宋体"/>
            <charset val="134"/>
          </rPr>
          <t>调减390</t>
        </r>
      </text>
    </comment>
    <comment ref="D56" authorId="0">
      <text>
        <r>
          <rPr>
            <sz val="9"/>
            <rFont val="宋体"/>
            <charset val="134"/>
          </rPr>
          <t>领导签批项目：桂坪环境整治100大庙房屋维修153</t>
        </r>
      </text>
    </comment>
    <comment ref="I56" authorId="0">
      <text>
        <r>
          <rPr>
            <sz val="9"/>
            <rFont val="宋体"/>
            <charset val="134"/>
          </rPr>
          <t>领导签批项目：桂坪环境整治100大庙房屋维修153</t>
        </r>
      </text>
    </comment>
    <comment ref="C61" authorId="0">
      <text>
        <r>
          <rPr>
            <sz val="9"/>
            <rFont val="宋体"/>
            <charset val="134"/>
          </rPr>
          <t>专项2515万元，统筹200万元</t>
        </r>
      </text>
    </comment>
    <comment ref="D61" authorId="0">
      <text>
        <r>
          <rPr>
            <sz val="9"/>
            <rFont val="宋体"/>
            <charset val="134"/>
          </rPr>
          <t xml:space="preserve">鄂财农发[2017]93号2131万
</t>
        </r>
      </text>
    </comment>
    <comment ref="I61" authorId="0">
      <text>
        <r>
          <rPr>
            <sz val="9"/>
            <rFont val="宋体"/>
            <charset val="134"/>
          </rPr>
          <t xml:space="preserve">中央鄂财建25号1380
省级鄂财建40号783
鄂财预11号护林员616
</t>
        </r>
      </text>
    </comment>
    <comment ref="B64" authorId="0">
      <text>
        <r>
          <rPr>
            <sz val="9"/>
            <rFont val="宋体"/>
            <charset val="134"/>
          </rPr>
          <t>2018扶贫作坊验收205万元、2019计划250万元、2018扶贫工厂1000万元，、2019扶贫工厂计划1000万元</t>
        </r>
      </text>
    </comment>
    <comment ref="D65" authorId="0">
      <text>
        <r>
          <rPr>
            <b/>
            <sz val="9"/>
            <rFont val="宋体"/>
            <charset val="134"/>
          </rPr>
          <t>2018嘉麟杰500万元2019年250万元</t>
        </r>
      </text>
    </comment>
    <comment ref="I65" authorId="0">
      <text>
        <r>
          <rPr>
            <sz val="9"/>
            <rFont val="宋体"/>
            <charset val="134"/>
          </rPr>
          <t>从本级扶贫中调减500</t>
        </r>
      </text>
    </comment>
    <comment ref="D68" authorId="0">
      <text>
        <r>
          <rPr>
            <sz val="9"/>
            <rFont val="宋体"/>
            <charset val="134"/>
          </rPr>
          <t>含2018年预借1000万元</t>
        </r>
      </text>
    </comment>
    <comment ref="D69" authorId="0">
      <text>
        <r>
          <rPr>
            <sz val="9"/>
            <rFont val="宋体"/>
            <charset val="134"/>
          </rPr>
          <t>含2018年预借1000万元</t>
        </r>
      </text>
    </comment>
    <comment ref="I69" authorId="0">
      <text>
        <r>
          <rPr>
            <sz val="9"/>
            <rFont val="宋体"/>
            <charset val="134"/>
          </rPr>
          <t>2018年预借1000万元</t>
        </r>
      </text>
    </comment>
  </commentList>
</comments>
</file>

<file path=xl/comments3.xml><?xml version="1.0" encoding="utf-8"?>
<comments xmlns="http://schemas.openxmlformats.org/spreadsheetml/2006/main">
  <authors>
    <author>Administrator</author>
  </authors>
  <commentList>
    <comment ref="D8" authorId="0">
      <text>
        <r>
          <rPr>
            <sz val="9"/>
            <rFont val="宋体"/>
            <charset val="134"/>
          </rPr>
          <t>含2018年支1000万元</t>
        </r>
      </text>
    </comment>
    <comment ref="E9" authorId="0">
      <text>
        <r>
          <rPr>
            <b/>
            <sz val="9"/>
            <rFont val="宋体"/>
            <charset val="134"/>
          </rPr>
          <t>含2018年拨700万元+
2019年4923=5623</t>
        </r>
      </text>
    </comment>
    <comment ref="G9" authorId="0">
      <text>
        <r>
          <rPr>
            <b/>
            <sz val="9"/>
            <rFont val="宋体"/>
            <charset val="134"/>
          </rPr>
          <t>含2018年拨700万元+
2019年4923=5623</t>
        </r>
      </text>
    </comment>
  </commentList>
</comments>
</file>

<file path=xl/comments4.xml><?xml version="1.0" encoding="utf-8"?>
<comments xmlns="http://schemas.openxmlformats.org/spreadsheetml/2006/main">
  <authors>
    <author>Administrator</author>
  </authors>
  <commentList>
    <comment ref="D19" authorId="0">
      <text>
        <r>
          <rPr>
            <sz val="9"/>
            <rFont val="宋体"/>
            <charset val="134"/>
          </rPr>
          <t>本级预算列支</t>
        </r>
      </text>
    </comment>
    <comment ref="D22" authorId="0">
      <text>
        <r>
          <rPr>
            <sz val="9"/>
            <rFont val="宋体"/>
            <charset val="134"/>
          </rPr>
          <t>含2018年支1000万元</t>
        </r>
      </text>
    </comment>
    <comment ref="D23" authorId="0">
      <text>
        <r>
          <rPr>
            <sz val="9"/>
            <rFont val="宋体"/>
            <charset val="134"/>
          </rPr>
          <t>人平100元</t>
        </r>
      </text>
    </comment>
    <comment ref="D25" authorId="0">
      <text>
        <r>
          <rPr>
            <sz val="9"/>
            <rFont val="宋体"/>
            <charset val="134"/>
          </rPr>
          <t>2018年政府9号会议纪要</t>
        </r>
      </text>
    </comment>
    <comment ref="E27" authorId="0">
      <text>
        <r>
          <rPr>
            <b/>
            <sz val="9"/>
            <rFont val="宋体"/>
            <charset val="134"/>
          </rPr>
          <t>含2018年拨700万元+
2019年4923=5623</t>
        </r>
      </text>
    </comment>
    <comment ref="G27" authorId="0">
      <text>
        <r>
          <rPr>
            <b/>
            <sz val="9"/>
            <rFont val="宋体"/>
            <charset val="134"/>
          </rPr>
          <t>含2018年拨700万元+
2019年4923=5623</t>
        </r>
      </text>
    </comment>
    <comment ref="D28" authorId="0">
      <text>
        <r>
          <rPr>
            <sz val="9"/>
            <rFont val="宋体"/>
            <charset val="134"/>
          </rPr>
          <t>含2018年支700万、本年统筹1490万元</t>
        </r>
      </text>
    </comment>
    <comment ref="E894" authorId="0">
      <text>
        <r>
          <rPr>
            <b/>
            <sz val="9"/>
            <rFont val="宋体"/>
            <charset val="134"/>
          </rPr>
          <t>2018嘉麟杰500万元2019年250万元</t>
        </r>
      </text>
    </comment>
    <comment ref="G894" authorId="0">
      <text>
        <r>
          <rPr>
            <b/>
            <sz val="9"/>
            <rFont val="宋体"/>
            <charset val="134"/>
          </rPr>
          <t>2018嘉麟杰500万元2019年250万元</t>
        </r>
      </text>
    </comment>
    <comment ref="E897" authorId="0">
      <text>
        <r>
          <rPr>
            <sz val="9"/>
            <rFont val="宋体"/>
            <charset val="134"/>
          </rPr>
          <t>含2018年预借1000万元</t>
        </r>
      </text>
    </comment>
    <comment ref="G897" authorId="0">
      <text>
        <r>
          <rPr>
            <sz val="9"/>
            <rFont val="宋体"/>
            <charset val="134"/>
          </rPr>
          <t>含2018年预借1000万元</t>
        </r>
      </text>
    </comment>
    <comment ref="E898" authorId="0">
      <text>
        <r>
          <rPr>
            <sz val="9"/>
            <rFont val="宋体"/>
            <charset val="134"/>
          </rPr>
          <t>含2018年预借1000万元</t>
        </r>
      </text>
    </comment>
    <comment ref="G898" authorId="0">
      <text>
        <r>
          <rPr>
            <sz val="9"/>
            <rFont val="宋体"/>
            <charset val="134"/>
          </rPr>
          <t>含2018年预借1000万元</t>
        </r>
      </text>
    </comment>
  </commentList>
</comments>
</file>

<file path=xl/sharedStrings.xml><?xml version="1.0" encoding="utf-8"?>
<sst xmlns="http://schemas.openxmlformats.org/spreadsheetml/2006/main" count="5565" uniqueCount="2171">
  <si>
    <t>交通运输局</t>
    <phoneticPr fontId="22" type="noConversion"/>
  </si>
  <si>
    <t>水利和湖泊局</t>
    <phoneticPr fontId="22" type="noConversion"/>
  </si>
  <si>
    <t>交通运输局</t>
    <phoneticPr fontId="22" type="noConversion"/>
  </si>
  <si>
    <t>水利和湖泊局</t>
    <phoneticPr fontId="22" type="noConversion"/>
  </si>
  <si>
    <t>水利和湖泊局</t>
    <phoneticPr fontId="22" type="noConversion"/>
  </si>
  <si>
    <t>融媒体中心</t>
  </si>
  <si>
    <t>融媒体中心</t>
    <phoneticPr fontId="22" type="noConversion"/>
  </si>
  <si>
    <t>产业扶贫</t>
    <phoneticPr fontId="22" type="noConversion"/>
  </si>
  <si>
    <t>食用菌产业</t>
    <phoneticPr fontId="22" type="noConversion"/>
  </si>
  <si>
    <t>各乡镇</t>
    <phoneticPr fontId="22" type="noConversion"/>
  </si>
  <si>
    <t>项目实施
主体单位</t>
    <phoneticPr fontId="22" type="noConversion"/>
  </si>
  <si>
    <t>水利和湖泊局小计</t>
  </si>
  <si>
    <t>县水利和湖泊局</t>
  </si>
  <si>
    <t>生态环境局</t>
  </si>
  <si>
    <t>附件1</t>
  </si>
  <si>
    <t>竹山县2019年统筹整合资金支持精准扶贫收入（调整）计划表</t>
  </si>
  <si>
    <t>单位：万元</t>
  </si>
  <si>
    <t>序号</t>
  </si>
  <si>
    <t>统筹资金名称</t>
  </si>
  <si>
    <t>资金筹集责任单位</t>
  </si>
  <si>
    <t>年初方案计划整合资金</t>
  </si>
  <si>
    <t>指标数</t>
  </si>
  <si>
    <t>备注</t>
  </si>
  <si>
    <t>调整方案指标统计</t>
  </si>
  <si>
    <t>全县合计</t>
  </si>
  <si>
    <t>一、中央财政专项小计</t>
  </si>
  <si>
    <t>中央财政专项扶贫资金</t>
  </si>
  <si>
    <t>扶贫办</t>
  </si>
  <si>
    <t>9212-65=9147+6964+以工代赈200+100</t>
  </si>
  <si>
    <t>水利发展资金</t>
  </si>
  <si>
    <t>指标3865，计划统筹2409+896</t>
  </si>
  <si>
    <t>农业生产发展资金</t>
  </si>
  <si>
    <t>农业农村局</t>
  </si>
  <si>
    <t>92号1564-农机170=1394；另9号287+45号300</t>
  </si>
  <si>
    <t>林业改革发展资金</t>
  </si>
  <si>
    <t>林业局</t>
  </si>
  <si>
    <t>农田建设补助资金</t>
  </si>
  <si>
    <t>农村综合改革转移支付</t>
  </si>
  <si>
    <t>财政局</t>
  </si>
  <si>
    <t>林业生态保护恢复资金（草原生态修复治理补助资金部分）</t>
  </si>
  <si>
    <t>农村环境整治资金</t>
  </si>
  <si>
    <t>住建局</t>
  </si>
  <si>
    <t>传统村落300</t>
  </si>
  <si>
    <t>车辆购置税收入补助地方用于一般公路建设项目资金（支持农村公路部分）</t>
  </si>
  <si>
    <t>农村危房改造补助资金（农村危房改造部分）</t>
  </si>
  <si>
    <t>中央专项彩票公益金支持扶贫资金</t>
  </si>
  <si>
    <t>产粮大县奖励资金</t>
  </si>
  <si>
    <t>生猪（牛羊）调出大县奖励资金（省级统筹部分）</t>
  </si>
  <si>
    <t>农业资源及生态保护补助资金（对农民的直接补贴除外）</t>
  </si>
  <si>
    <t>92号文件内</t>
  </si>
  <si>
    <t>服务业发展专项资金（支持新农村现代流通服务网络工程部分）</t>
  </si>
  <si>
    <t>旅游发展基金</t>
  </si>
  <si>
    <t>旅游局</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</si>
  <si>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</si>
  <si>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</si>
  <si>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⑴农村扶贫公路中央基建投资</t>
  </si>
  <si>
    <t>⑵重大水利工程专项中央基建投资</t>
  </si>
  <si>
    <t>⑶农村电网改造升级工程中央基建投资</t>
  </si>
  <si>
    <t>发改局</t>
  </si>
  <si>
    <t>⑷以工代赈示范工程中央基建投资</t>
  </si>
  <si>
    <t>⑸农村饮水安全巩固提升工程中央基建投资</t>
  </si>
  <si>
    <t>⑹动植物保护能力提升工程林业有害生物防治能力建设项目中央基建投资</t>
  </si>
  <si>
    <t>⑺农业可持续发展专项(畜禽粪污资源化利用整县推进项目)中央基建投资</t>
  </si>
  <si>
    <t>⑻农业生产发展专项中央基建投资</t>
  </si>
  <si>
    <t>⑼农村人居环境整治专项中央基建投资</t>
  </si>
  <si>
    <t>⑽水生态治理、中小河流治理等其他水利工程中央基建投资</t>
  </si>
  <si>
    <t>⑾现代农业支撑体系专项中央基建投资</t>
  </si>
  <si>
    <t>⑿中小河流治理工程中央基投资</t>
  </si>
  <si>
    <t>⒀全国新增千亿斤粮食生产能力规划田间工程中央基建投资</t>
  </si>
  <si>
    <t>⒁规模化大型沼气工程中央基建投资</t>
  </si>
  <si>
    <t>⒂退牧还草中央基建投资</t>
  </si>
  <si>
    <t>⒃水文基础设施中央基建投资</t>
  </si>
  <si>
    <t>⒄种养业循环一体化项目中央基建投资</t>
  </si>
  <si>
    <t>⒅重点区域排涝能力建设中央基建投资</t>
  </si>
  <si>
    <t>⒆中央预算内投资用于“三农”建设的其他资金（属于整合范围但未在⑴-⒅列明的资金）</t>
  </si>
  <si>
    <t>二、省级财政专项小计</t>
  </si>
  <si>
    <t>扶贫资金</t>
  </si>
  <si>
    <t>水利资金</t>
  </si>
  <si>
    <t>农发26号233</t>
  </si>
  <si>
    <t>农业资金（省级现代农业）</t>
  </si>
  <si>
    <t>农发87号277+42号90</t>
  </si>
  <si>
    <t>农业资金（畜牧）</t>
  </si>
  <si>
    <t>林业资金</t>
  </si>
  <si>
    <t>革命老区建设资金</t>
  </si>
  <si>
    <t>农村环境连片整治示范资金</t>
  </si>
  <si>
    <t>教育专项资金</t>
  </si>
  <si>
    <t>教育局</t>
  </si>
  <si>
    <t>集中支付</t>
  </si>
  <si>
    <t>医疗救助补助资金</t>
  </si>
  <si>
    <t>民政局</t>
  </si>
  <si>
    <t>民政专项资金</t>
  </si>
  <si>
    <t>就业培训补助资金</t>
  </si>
  <si>
    <t>人社局</t>
  </si>
  <si>
    <t>三、市级财政专项小计</t>
  </si>
  <si>
    <t>市发146号140；185号773</t>
  </si>
  <si>
    <t>其他（市级竹房城镇带奖补）</t>
  </si>
  <si>
    <t>四、县级财政专项小计</t>
  </si>
  <si>
    <t>存量5588.69增量2980+缺口2074.1</t>
  </si>
  <si>
    <t>其他资金</t>
  </si>
  <si>
    <t>附件2</t>
  </si>
  <si>
    <t>竹山县2019年统筹资金支持精准扶贫使用方向（调整）汇总表</t>
  </si>
  <si>
    <t>项目名称</t>
  </si>
  <si>
    <t>支出方向</t>
  </si>
  <si>
    <t>项目资金规模</t>
  </si>
  <si>
    <t>项目牵头    责任单位</t>
  </si>
  <si>
    <t>统筹资金渠道</t>
  </si>
  <si>
    <t>资金级次</t>
  </si>
  <si>
    <t>统筹金额</t>
  </si>
  <si>
    <t>支出小计</t>
  </si>
  <si>
    <t>合计</t>
  </si>
  <si>
    <t>一、保障性扶贫支出</t>
  </si>
  <si>
    <t>易地搬迁扶贫</t>
  </si>
  <si>
    <t>国开行贷款2018、2019年利息，易迁费用</t>
  </si>
  <si>
    <t>兴竹公司</t>
  </si>
  <si>
    <t>财政专项扶贫</t>
  </si>
  <si>
    <t>中央</t>
  </si>
  <si>
    <t>本级扶贫</t>
  </si>
  <si>
    <t>本级</t>
  </si>
  <si>
    <t>金融扶贫</t>
  </si>
  <si>
    <t>贫困户小额贷款贴息、对信贷单位奖补、养殖保险等</t>
  </si>
  <si>
    <t>专业银行</t>
  </si>
  <si>
    <t>健康扶贫</t>
  </si>
  <si>
    <t>建档立卡贫困户健康扶贫开支</t>
  </si>
  <si>
    <t>市级</t>
  </si>
  <si>
    <t>县级</t>
  </si>
  <si>
    <t>民政专项</t>
  </si>
  <si>
    <t>省级</t>
  </si>
  <si>
    <t>民政核拨</t>
  </si>
  <si>
    <t>教育培训扶贫</t>
  </si>
  <si>
    <t>教育培训扶贫开支</t>
  </si>
  <si>
    <t>教育专项</t>
  </si>
  <si>
    <t>教育核拨</t>
  </si>
  <si>
    <t>就业培训补助</t>
  </si>
  <si>
    <t>人社核拨</t>
  </si>
  <si>
    <t>政策兜底保障</t>
  </si>
  <si>
    <t>五保、低保、孤儿救助</t>
  </si>
  <si>
    <t>二、开发性扶贫项目支出</t>
  </si>
  <si>
    <t>食用菌产业</t>
  </si>
  <si>
    <t>各乡镇</t>
  </si>
  <si>
    <t>以工代赈</t>
  </si>
  <si>
    <t>生猪调出大县奖励</t>
  </si>
  <si>
    <t>其它资金</t>
  </si>
  <si>
    <t>其它</t>
  </si>
  <si>
    <t>茶叶产业</t>
  </si>
  <si>
    <t>退牧还草资金</t>
  </si>
  <si>
    <t>蔬菜产业</t>
  </si>
  <si>
    <t>产业奖补</t>
  </si>
  <si>
    <t>扶贫基础设施配套</t>
  </si>
  <si>
    <t>农村公路</t>
  </si>
  <si>
    <t>农村公路建设资金</t>
  </si>
  <si>
    <t>农村饮水</t>
  </si>
  <si>
    <t>农村饮水资金</t>
  </si>
  <si>
    <t>农田水利</t>
  </si>
  <si>
    <t>农村公共服务</t>
  </si>
  <si>
    <t>农村广电网络宽带入户</t>
  </si>
  <si>
    <t>通村公路养护</t>
  </si>
  <si>
    <t>乡村振兴带动扶贫</t>
  </si>
  <si>
    <t>“5+1”贫困村提升工程</t>
  </si>
  <si>
    <t>农村环境整治</t>
  </si>
  <si>
    <t>竹房城镇带奖补</t>
  </si>
  <si>
    <t>危房改造</t>
  </si>
  <si>
    <t>危房改造资金</t>
  </si>
  <si>
    <t>住建核拨</t>
  </si>
  <si>
    <t>美丽乡村建设</t>
  </si>
  <si>
    <t>生态扶贫</t>
  </si>
  <si>
    <t>林业核拨</t>
  </si>
  <si>
    <t>扶贫车间（作坊）建设</t>
  </si>
  <si>
    <t>2018年扶贫作坊验收奖补</t>
  </si>
  <si>
    <t>经济开发区</t>
  </si>
  <si>
    <t>扶贫车间建设（宝丰、溢水、上庸）</t>
  </si>
  <si>
    <t>2019年扶贫作坊奖补</t>
  </si>
  <si>
    <t>45个扶贫车间建设</t>
  </si>
  <si>
    <t>扶贫车间配套（机械设备）</t>
  </si>
  <si>
    <t>2018扶贫车间配套</t>
  </si>
  <si>
    <t>附件3</t>
  </si>
  <si>
    <t>竹山县2019年统筹整合资金支持精准扶贫保障性项目(调整）汇总表</t>
  </si>
  <si>
    <t>项目建设地点</t>
  </si>
  <si>
    <t>项目建设详细内容</t>
  </si>
  <si>
    <t>投资
规模</t>
  </si>
  <si>
    <t>资金统筹渠道</t>
  </si>
  <si>
    <t>项目开工  时间</t>
  </si>
  <si>
    <t>项目完成  时间</t>
  </si>
  <si>
    <t>项目建设牵头单位</t>
  </si>
  <si>
    <t>项目实施主体单位</t>
  </si>
  <si>
    <t>绩效目标</t>
  </si>
  <si>
    <t>见表2</t>
  </si>
  <si>
    <t>一、易地搬迁扶贫</t>
  </si>
  <si>
    <t>全县范围</t>
  </si>
  <si>
    <t>易迁贷款2018、2019年利息及土地费用</t>
  </si>
  <si>
    <t>全县15058户易迁户安置落实到位</t>
  </si>
  <si>
    <t>二、金融保险扶贫</t>
  </si>
  <si>
    <t>落实金融扶贫政策,确保贫困户产业发展资金有保障.</t>
  </si>
  <si>
    <t>三、健康扶贫</t>
  </si>
  <si>
    <t>确保贫困户基本医疗保障到位.</t>
  </si>
  <si>
    <t>四、教育培训扶贫</t>
  </si>
  <si>
    <t>教育培训脱贫一批.</t>
  </si>
  <si>
    <t>五、政策兜底保障</t>
  </si>
  <si>
    <t>政策兜底保障一批</t>
  </si>
  <si>
    <t>附件4</t>
  </si>
  <si>
    <t>竹山县2019年统筹整合资金支持乡镇及部门精准扶贫项目（调整）汇总表</t>
  </si>
  <si>
    <t>乡镇
（部门）</t>
  </si>
  <si>
    <t>城关镇</t>
  </si>
  <si>
    <t>潘口乡</t>
  </si>
  <si>
    <t>溢水镇</t>
  </si>
  <si>
    <t>宝丰镇</t>
  </si>
  <si>
    <t>擂鼓镇</t>
  </si>
  <si>
    <t>秦古镇</t>
  </si>
  <si>
    <t>竹坪乡</t>
  </si>
  <si>
    <t>大庙乡</t>
  </si>
  <si>
    <t>得胜镇</t>
  </si>
  <si>
    <t>双台乡</t>
  </si>
  <si>
    <t>楼台乡</t>
  </si>
  <si>
    <t>文峰乡</t>
  </si>
  <si>
    <t>深河乡</t>
  </si>
  <si>
    <t>上庸镇</t>
  </si>
  <si>
    <t>官渡镇</t>
  </si>
  <si>
    <t>柳林乡</t>
  </si>
  <si>
    <t>乡镇合计</t>
  </si>
  <si>
    <t>六、产业扶贫小计</t>
  </si>
  <si>
    <t>1、食用菌</t>
  </si>
  <si>
    <t>2、茶叶</t>
  </si>
  <si>
    <t>3、蔬菜</t>
  </si>
  <si>
    <t>4、产业奖补</t>
  </si>
  <si>
    <t>七、基础设施配套小计</t>
  </si>
  <si>
    <t>1、农村公路</t>
  </si>
  <si>
    <t>2、农村饮水</t>
  </si>
  <si>
    <t>3、农田水利</t>
  </si>
  <si>
    <t>八、农村公共服务</t>
  </si>
  <si>
    <t>九、乡村振兴带动扶贫</t>
  </si>
  <si>
    <t>1、“5+1”贫困村提升工程</t>
  </si>
  <si>
    <t>2、农村环境整治</t>
  </si>
  <si>
    <t>3、农村危房改造</t>
  </si>
  <si>
    <t>4、美丽乡村建设</t>
  </si>
  <si>
    <t>5、生态扶贫</t>
  </si>
  <si>
    <t>十、扶贫车间</t>
  </si>
  <si>
    <t>附件5</t>
  </si>
  <si>
    <t>竹山县2019年统筹整合资金支持精准扶贫项目（调整）明细表</t>
  </si>
  <si>
    <t>项目建设
地点</t>
  </si>
  <si>
    <t>投资规模</t>
  </si>
  <si>
    <t>项目开工时间</t>
  </si>
  <si>
    <t>项目完成时间</t>
  </si>
  <si>
    <t>保障性扶贫支出项目</t>
  </si>
  <si>
    <t>易地搬迁</t>
  </si>
  <si>
    <t>国开行贷款2019年利息</t>
  </si>
  <si>
    <t>国开行贷款利息（2018年缺口）</t>
  </si>
  <si>
    <t>国开行2019年基金利息</t>
  </si>
  <si>
    <t>同步搬迁2019年利息</t>
  </si>
  <si>
    <t>易迁拆迁费用</t>
  </si>
  <si>
    <t>易迁土地费用</t>
  </si>
  <si>
    <t>贫困户小额贷款贴息</t>
  </si>
  <si>
    <t>落实金融扶贫政策,确保贫困户产业发展资金有保障</t>
  </si>
  <si>
    <t>对信贷单位奖补</t>
  </si>
  <si>
    <t>贫困户贷款保证保险</t>
  </si>
  <si>
    <t>保险公司</t>
  </si>
  <si>
    <t>贫困户养殖保险</t>
  </si>
  <si>
    <t>贫困户养老保险</t>
  </si>
  <si>
    <t>贫困户防贫保及住房保</t>
  </si>
  <si>
    <t>建档立卡贫困户大病补充保险</t>
  </si>
  <si>
    <t>确保贫困户基本医疗保障到位</t>
  </si>
  <si>
    <t>贫困人口合作医疗缴费补助</t>
  </si>
  <si>
    <t>民政医疗救助大病兜底救助</t>
  </si>
  <si>
    <t>合作医疗基金兜底</t>
  </si>
  <si>
    <t>教育扶贫</t>
  </si>
  <si>
    <t>教育专项补助</t>
  </si>
  <si>
    <t>教育培训脱贫一批</t>
  </si>
  <si>
    <t>教育扶贫资助</t>
  </si>
  <si>
    <t>雨露计划</t>
  </si>
  <si>
    <t>信息化建设补助</t>
  </si>
  <si>
    <t>政策兜底</t>
  </si>
  <si>
    <t>开发性扶贫项目</t>
  </si>
  <si>
    <t>六、产业扶贫</t>
  </si>
  <si>
    <t>1、食用菌产业</t>
  </si>
  <si>
    <t>小计</t>
  </si>
  <si>
    <t>含易迁户产业</t>
  </si>
  <si>
    <t>生产种植80万袋食用菌</t>
  </si>
  <si>
    <t>带动贫困户脱贫</t>
  </si>
  <si>
    <t>生产种植100万袋食用菌</t>
  </si>
  <si>
    <t>生产种植150万袋食用菌</t>
  </si>
  <si>
    <t>麻家渡镇</t>
  </si>
  <si>
    <t>生产种植120万袋食用菌</t>
  </si>
  <si>
    <t>生产种植140万袋食用菌</t>
  </si>
  <si>
    <t>生产种植200万袋食用菌</t>
  </si>
  <si>
    <t>生产种植110万袋食用菌</t>
  </si>
  <si>
    <t>2、茶叶产业</t>
  </si>
  <si>
    <t>城关镇小计</t>
  </si>
  <si>
    <t>幼龄茶园管护</t>
  </si>
  <si>
    <t>全镇各村</t>
  </si>
  <si>
    <t>莲花村300亩、高家庄村189亩、明清村260亩、虎山村405亩、刘家山村203亩、园艺场46亩、二道坊村19亩，共1422亩茶叶管护</t>
  </si>
  <si>
    <t>严格管护标准、确保4年见效、5年丰产</t>
  </si>
  <si>
    <t>茶叶加工车间建设</t>
  </si>
  <si>
    <t>高家庄村（新建小型车间1个）、虎山村（新建小型车间1个）、二道坊村（新建小型车间1个）、刘家山村（新建小型车间1个、改造老车间1个）</t>
  </si>
  <si>
    <t>带动产业发展和农户增收</t>
  </si>
  <si>
    <t>全县统筹</t>
  </si>
  <si>
    <t>潘口乡小计</t>
  </si>
  <si>
    <t>全乡各村</t>
  </si>
  <si>
    <t>魏沟村、潘口河村、龙王沟村、小漩村、小漩居委会、鱼岭村，共4418亩茶叶管护</t>
  </si>
  <si>
    <t>低老茶园改造</t>
  </si>
  <si>
    <t>魏沟村</t>
  </si>
  <si>
    <t>魏沟村曹坡200亩</t>
  </si>
  <si>
    <t>改善茶叶品质、提高茶叶产量</t>
  </si>
  <si>
    <t>魏沟村茶叶加工车间建设</t>
  </si>
  <si>
    <t>龙王沟村</t>
  </si>
  <si>
    <t>龙王沟村茶叶加工车间建设</t>
  </si>
  <si>
    <t>魏沟村曹坡茶叶加工车间改造</t>
  </si>
  <si>
    <t>溢水镇小计</t>
  </si>
  <si>
    <t>下腰店537亩、五房沟1292亩、燕子998亩、溢水街379亩、朱家湾778亩、何家1145亩、三盛茶叶285亩、邵家沟480亩、陈家铺520亩、庙梁529亩、杨家坝628亩、天桥967亩、船舱322亩、腰店1116亩、花栎624亩、小东川230亩、三圣942亩。共11772亩</t>
  </si>
  <si>
    <t>腰店70亩、船舱80亩、燕子山70亩、何家湾280亩、陈家铺80亩、三圣60亩、杨家坝60亩，共700亩</t>
  </si>
  <si>
    <t>杨家坝</t>
  </si>
  <si>
    <t>杨家坝小型茶叶加工车间建设1个</t>
  </si>
  <si>
    <t>天桥、船舱</t>
  </si>
  <si>
    <t>天桥、船舱各1个茶叶加工车间建设</t>
  </si>
  <si>
    <t>三盛村</t>
  </si>
  <si>
    <t>三盛茶叶合作社大型茶叶加工车间建设1个</t>
  </si>
  <si>
    <t>麻家渡镇小计</t>
  </si>
  <si>
    <t>黑虎村716.9亩、牌楼村879.7亩、白玉村301.1亩、蛟龙村534.2亩、墩梓村813.5亩、龙兴村401.7亩、鸡公梁村872.1亩、水田坝村967.3亩、折峪河村1790.3亩、太山庙村657.8亩、桂花树村781亩、总兵安村244.5亩、杨家河村334.9亩，共9295亩</t>
  </si>
  <si>
    <t>罗家坡村396.8亩、双堰村323.6亩、墩梓村300亩、柿树坪村179.6亩、总兵安村100亩，共1300亩</t>
  </si>
  <si>
    <t>墩梓村、折峪河村</t>
  </si>
  <si>
    <t>墩梓村、折峪河村茶叶加工车间建设</t>
  </si>
  <si>
    <t>牌楼村、双堰村</t>
  </si>
  <si>
    <t>牌楼村、双堰村茶叶加工车间建设</t>
  </si>
  <si>
    <t>关东沟村、黑虎村、蛟龙村、水田坝村、总兵安村</t>
  </si>
  <si>
    <t>关东沟村、黑虎村、蛟龙村、水田坝村、总兵安村共5个茶叶加工车间建设</t>
  </si>
  <si>
    <t>宝丰镇小计</t>
  </si>
  <si>
    <t>东河村451.31亩双河口村467.52亩桂坪村721.94亩秦家河村504.59亩新河村304.91亩水田坪村404.14亩车家沟村745.77亩石串村369亩下坝村409.23亩深沟村659.81亩公平村508.21亩韩溪河村423.74亩龙井村896.24亩新茶村499.35亩清泉村952.608亩曹家沟村377.28亩白沙河村741.61亩曹家湾村541.72亩垭子街村755.2亩喻家塔村445.28亩漆树扒村406.54亩双庙村399.61亩，共10932亩</t>
  </si>
  <si>
    <t>白沙河村200亩新茶村100亩水田坪村200亩新河村100亩清泉村100亩曹家湾村漆树扒村200亩花栗村100亩，共1000亩</t>
  </si>
  <si>
    <t>深沟村、漆树扒村、石串村垭子街、村白沙河村、曹家湾村</t>
  </si>
  <si>
    <t>深沟村漆树扒村石串村垭子街村白沙河村曹家湾村，共6个茶叶加工车间建设</t>
  </si>
  <si>
    <t>秦家河村、下坝村</t>
  </si>
  <si>
    <t>秦家河村下坝村2个茶叶加工车间建设</t>
  </si>
  <si>
    <t>小堰村、喻家塔村</t>
  </si>
  <si>
    <t>小堰村、喻家塔村2个茶叶加工车间建设</t>
  </si>
  <si>
    <t>擂鼓镇小计</t>
  </si>
  <si>
    <t>佑城、护驾、姜西、碾盘、烟墩梓、擂鼓、枣园、广山、金岭、西河、新堰、腰庄、三河、鼓锣坪、董家沟、田垭、护驾、姜西、碾盘、烟墩梓、擂鼓、枣园、广山、金岭、西河、新堰、腰庄、三河、鼓锣坪、董家沟、田垭共8292亩</t>
  </si>
  <si>
    <t>姜西、烟墩梓、护驾</t>
  </si>
  <si>
    <t>姜西阴坡、阳坡、烟墩梓谌家坡、护驾护驾垭共500亩</t>
  </si>
  <si>
    <t>鼓锣坪</t>
  </si>
  <si>
    <t>鼓锣坪茶叶加工车间建设</t>
  </si>
  <si>
    <t>护驾</t>
  </si>
  <si>
    <t>护驾茶叶加工车间建设</t>
  </si>
  <si>
    <t>姜西</t>
  </si>
  <si>
    <t>姜西茶叶加工车间建设</t>
  </si>
  <si>
    <t>金岭</t>
  </si>
  <si>
    <t>金岭茶叶加工车间建设</t>
  </si>
  <si>
    <t>擂鼓</t>
  </si>
  <si>
    <t>擂鼓茶叶加工车间建设</t>
  </si>
  <si>
    <t>碾盘</t>
  </si>
  <si>
    <t>碾盘茶叶加工车间建设</t>
  </si>
  <si>
    <t>新堰</t>
  </si>
  <si>
    <t>新堰茶叶加工车间建设</t>
  </si>
  <si>
    <t>烟墩梓</t>
  </si>
  <si>
    <t>烟墩梓茶叶加工车间建设</t>
  </si>
  <si>
    <t>枣园</t>
  </si>
  <si>
    <t>枣园茶叶加工车间改造</t>
  </si>
  <si>
    <t>秦古镇小计</t>
  </si>
  <si>
    <t>2018年：张家沟村224.76亩、大溪村557.1亩、白果村765.09亩、西庄村287.13亩、小河村1160.73亩、大堰村198.88亩、双河村441.78亩、荆竹村124.37亩、涧池村90.87亩、独山村502.85亩、竖旗村342.11亩、西岭村216.1亩、方家河村1122.83亩，共6035亩</t>
  </si>
  <si>
    <t>2017年：白果村81亩、秦家坪1205.15亩、居委会107.97亩、大堰309.1亩、西庄村62.1亩、竖旗310亩、西岭382.61亩、荆竹573.44亩、涧池655.08亩、方家河595.1亩、大河969.08亩、双河767.15亩，共6018亩</t>
  </si>
  <si>
    <t>张家沟村、方家河</t>
  </si>
  <si>
    <t>2016年：张家沟村100亩、方家河390亩，共490亩</t>
  </si>
  <si>
    <t>大溪、独山、白果、方家河、荆竹、西岭、小河</t>
  </si>
  <si>
    <t>大溪150亩、独山120亩、白果100亩、方家河200亩荆竹150亩、西岭100亩、小河180亩，共1000亩</t>
  </si>
  <si>
    <t>独山村</t>
  </si>
  <si>
    <t>独山村改造茶叶加工车间1个</t>
  </si>
  <si>
    <t>大溪村</t>
  </si>
  <si>
    <t>大溪村新建小型茶叶加工车间1个</t>
  </si>
  <si>
    <t>大河村</t>
  </si>
  <si>
    <t>大河村新建中型茶叶加工车间1个</t>
  </si>
  <si>
    <t>方家河村</t>
  </si>
  <si>
    <t>方家河村新建中型茶叶加工车间1个</t>
  </si>
  <si>
    <t>涧池村</t>
  </si>
  <si>
    <t>涧池村新建中型茶叶加工车间1个</t>
  </si>
  <si>
    <t>双河村</t>
  </si>
  <si>
    <t>双河村新建中型茶叶加工车间1个</t>
  </si>
  <si>
    <t>西庄村</t>
  </si>
  <si>
    <t>西庄村改造茶叶加工车间1个</t>
  </si>
  <si>
    <t>张家沟村</t>
  </si>
  <si>
    <t>张家沟村新建小型茶叶加工车间1个</t>
  </si>
  <si>
    <t>竹坪乡小计</t>
  </si>
  <si>
    <t>解家沟村1436亩、宽坪村836.36亩、安河口村691亩、安河塘村310亩、合兴村1042.58亩、金花村630.09亩、兴茶村175.6亩、陈家河村327.45亩、马鞍山村220亩、沈家营村647亩、仁和寨村337.92亩、店坪村581亩、周家湾村78亩，共7213亩</t>
  </si>
  <si>
    <t>宽坪村、兴茶村、马鞍山村、沈家营村</t>
  </si>
  <si>
    <t>宽坪村300亩、兴茶村300亩、马鞍山村200亩、沈家营村200亩，共1000亩</t>
  </si>
  <si>
    <t>陈家河村</t>
  </si>
  <si>
    <t>陈家河村茶叶加工车间建设1个</t>
  </si>
  <si>
    <t>周家湾村、马鞍山村</t>
  </si>
  <si>
    <t>周家湾村茶叶加工车间建设1个、马鞍山村茶叶加工车间建设1个</t>
  </si>
  <si>
    <t>店坪村、合兴村、解家沟村、沈家营村、兴茶村</t>
  </si>
  <si>
    <t>店坪村1个、合兴村1个、解家沟村1个、沈家营村1个、兴茶村1个</t>
  </si>
  <si>
    <t>宽坪村</t>
  </si>
  <si>
    <t>宽坪村茶叶加工车间建设1个</t>
  </si>
  <si>
    <t>大庙乡小计</t>
  </si>
  <si>
    <t>全胜1263亩、鲍家河450亩、里泗沟889亩、黄兴596亩、马河373亩、大庙948亩、黄土梁504亩、鲁家坝304亩、四庄坪1169亩、万兴473亩、大营盘583亩，共7552亩</t>
  </si>
  <si>
    <t>马河村</t>
  </si>
  <si>
    <t>马河村低老茶园改造300亩</t>
  </si>
  <si>
    <t>里泗沟村</t>
  </si>
  <si>
    <t>里泗沟村茶叶加工车间建设</t>
  </si>
  <si>
    <t>黄兴村</t>
  </si>
  <si>
    <t>黄兴村茶叶加工车间建设</t>
  </si>
  <si>
    <t>按规划建设</t>
  </si>
  <si>
    <t>大庙村</t>
  </si>
  <si>
    <t>大庙村茶叶加工车间建设</t>
  </si>
  <si>
    <t>全胜村</t>
  </si>
  <si>
    <t>全胜村茶叶加工车间改造</t>
  </si>
  <si>
    <t>全面改造升级</t>
  </si>
  <si>
    <t>马河村茶</t>
  </si>
  <si>
    <t>马河村茶叶加工车间改造</t>
  </si>
  <si>
    <t>得胜镇小计</t>
  </si>
  <si>
    <t>文峪河村1084.95亩、界岭村634.09亩、庙垭村605.75亩、圣水村182.35亩、坛山村240.74亩、大桥村1165.7亩、石底河村653.69亩、五道河村2077.57亩、复兴村1534.25亩、八道关村413亩、茶场村971.33亩、花竹村871.43亩、施家河村754.91亩、金明村689亩，共11879亩</t>
  </si>
  <si>
    <t>严格管护标准、确保4年见效。</t>
  </si>
  <si>
    <t>金明村300亩、茶场村200亩、文峪河村100亩、界岭村100亩、五道河村100亩、圣水村100亩、花竹村100亩，共1000亩</t>
  </si>
  <si>
    <t>大桥村</t>
  </si>
  <si>
    <t>大桥村茶叶加工车间建设</t>
  </si>
  <si>
    <t>复兴村、五道河村、坛山村、庙垭村</t>
  </si>
  <si>
    <t>复兴村、五道河村、坛山村、庙垭村茶叶加工车间建设</t>
  </si>
  <si>
    <t>花竹村</t>
  </si>
  <si>
    <t>花竹茶叶加工车间建设</t>
  </si>
  <si>
    <t>八道关村、圣水村</t>
  </si>
  <si>
    <t>八道关村、圣水村茶叶加工车间建设</t>
  </si>
  <si>
    <t>双台乡小计</t>
  </si>
  <si>
    <t>向山村198亩、渔塘村237.22亩、双台村147.26亩、南口村549.85亩、茅塔寺村315.01亩、水坪村556.18亩、花园村371.04亩，共2374亩</t>
  </si>
  <si>
    <t>界岭村、向山、渔塘、双台村</t>
  </si>
  <si>
    <t>界岭村250亩、向山村100亩、渔塘村130亩、双台村20亩，共500亩</t>
  </si>
  <si>
    <t>界岭村、渔塘村</t>
  </si>
  <si>
    <t>界岭村、渔塘村茶叶加工车间建设</t>
  </si>
  <si>
    <t>向山村</t>
  </si>
  <si>
    <t>向山村茶叶加工车间建设</t>
  </si>
  <si>
    <t>楼台乡小计</t>
  </si>
  <si>
    <t>三台村1077.07亩、肖家沟村1377亩、庙湾村596.93亩、塔院村722.72亩、兴旺村52.66亩、楼台村784.24亩、马岭村733.22亩、挡鱼村1403.94亩、官坪村1673.1亩、塔坪村626.38亩、西坡村987.22亩、金坪村976.12亩、安坪村454.88亩，共11727亩</t>
  </si>
  <si>
    <t>兴旺村</t>
  </si>
  <si>
    <t>兴旺村大洼350亩、均坪150亩，共500亩</t>
  </si>
  <si>
    <t>庙湾、肖家沟、塔院村、兴旺村</t>
  </si>
  <si>
    <t>庙湾、肖家沟、塔院等村茶叶加工车间建设</t>
  </si>
  <si>
    <t>马岭村</t>
  </si>
  <si>
    <t>马岭村茶叶加工车间建设</t>
  </si>
  <si>
    <t>三台村、兴旺村</t>
  </si>
  <si>
    <t>三台村、兴旺村茶叶加工车间建设</t>
  </si>
  <si>
    <t>文峰乡小计</t>
  </si>
  <si>
    <t>塘湾2034亩、迎东488亩、太河655亩、滚子岭1406亩、中沟561、轻土坪328亩、长坪355亩、付家坪1731亩，共7558亩</t>
  </si>
  <si>
    <t>促成新建园早投产、早见收</t>
  </si>
  <si>
    <t>塘湾村、中沟</t>
  </si>
  <si>
    <t>塘湾村450亩、中沟村50亩，共500亩</t>
  </si>
  <si>
    <t>更新复壮、改善品质、提高产量</t>
  </si>
  <si>
    <t>塘湾村、中沟村</t>
  </si>
  <si>
    <t>塘湾村中型车间1个；中沟村中型车间1个</t>
  </si>
  <si>
    <t>辐射带动塘湾中沟茶园面积2000亩</t>
  </si>
  <si>
    <t>深河乡小计</t>
  </si>
  <si>
    <t>井泉村313亩、茅坝村1455亩、双湾村395亩、深河村1220亩、麻线村357亩、秦家村916亩、青龙村1190亩、两道村457亩，共6303亩</t>
  </si>
  <si>
    <t>柯家山、龙家窝子、李家堡、麻线峪、左靳</t>
  </si>
  <si>
    <t>柯家山110亩、龙家窝子100亩、李家堡90亩、麻线峪90亩、左靳110亩</t>
  </si>
  <si>
    <t>茅坝村、深河村、青龙村</t>
  </si>
  <si>
    <t>茅坝村、深河村、青龙村茶叶加工车间建设</t>
  </si>
  <si>
    <t>井泉村、麻线村</t>
  </si>
  <si>
    <t>井泉村、麻线村茶叶加工车间建设</t>
  </si>
  <si>
    <t>上庸镇小计</t>
  </si>
  <si>
    <t>红庙村、吉鱼村、峪口村、九华村、磨滩村、九里谭村、北坝村、大泉山村、桃子湾村、南坝村，共3954亩。</t>
  </si>
  <si>
    <t>南坝村、磨滩、北坝</t>
  </si>
  <si>
    <t>南坝村寨子沟、磨滩大泉沟、北坝金家湾、北坝龙家窝子，共500亩</t>
  </si>
  <si>
    <t>北坝村</t>
  </si>
  <si>
    <t>北坝村茶叶加工车间建设</t>
  </si>
  <si>
    <t>红庙村</t>
  </si>
  <si>
    <t>红庙村茶叶加工车间建设</t>
  </si>
  <si>
    <t>南坝村</t>
  </si>
  <si>
    <t>南坝村茶叶加工车间建设</t>
  </si>
  <si>
    <t>峪口村</t>
  </si>
  <si>
    <t>峪口村茶叶加工车间建设</t>
  </si>
  <si>
    <t>九华村</t>
  </si>
  <si>
    <t>九华村茶叶加工车间建设</t>
  </si>
  <si>
    <t>吉鱼村</t>
  </si>
  <si>
    <t>吉鱼村茶叶加工车间建设</t>
  </si>
  <si>
    <t>官渡镇小计</t>
  </si>
  <si>
    <t>街道居委会80.4亩、三吉村527.95亩、桃园村277.1亩、大溪河村290.32亩、中场村735.15亩、小河村684亩、新街村190亩，共2785亩</t>
  </si>
  <si>
    <t>街道、三吉村、新街村、大溪河</t>
  </si>
  <si>
    <t>街道居委会300亩、三吉村80亩、新街村70亩、大溪河50亩，共500亩</t>
  </si>
  <si>
    <t>三吉村、街道居委会、新街村</t>
  </si>
  <si>
    <t>三吉村、街道居委会、新街村茶叶加工车间建设</t>
  </si>
  <si>
    <t>3、蔬菜产业</t>
  </si>
  <si>
    <t>巩固核心蔬菜基地种植</t>
  </si>
  <si>
    <t>发展蔬菜产业带动贫困户发展</t>
  </si>
  <si>
    <t>老基地维护（钢架维修、棚膜更换、灌溉设施维修）</t>
  </si>
  <si>
    <t>蔬菜种植技术服务</t>
  </si>
  <si>
    <t>盛景养殖合作社</t>
  </si>
  <si>
    <t>带动24户76人</t>
  </si>
  <si>
    <t>绿谷食用菌</t>
  </si>
  <si>
    <t>带动168户537人</t>
  </si>
  <si>
    <t>带动66户278人</t>
  </si>
  <si>
    <t>金明茶叶合作社</t>
  </si>
  <si>
    <t>带动101户318人</t>
  </si>
  <si>
    <t>大庙铁炉沟烟叶合作社</t>
  </si>
  <si>
    <t>带动47户61人</t>
  </si>
  <si>
    <t>店坪香菇合作社</t>
  </si>
  <si>
    <t>带动34户101人</t>
  </si>
  <si>
    <t>圣湖茶叶合作社</t>
  </si>
  <si>
    <t>带动20户83人</t>
  </si>
  <si>
    <t>双台顺鑫专业合作社</t>
  </si>
  <si>
    <t>带动27户84人</t>
  </si>
  <si>
    <t>吉阳诗竹香专业合作社</t>
  </si>
  <si>
    <t>带动25户79人</t>
  </si>
  <si>
    <t>2019年大户带动贫困户奖补</t>
  </si>
  <si>
    <t>大户带贫困户发展</t>
  </si>
  <si>
    <t>星梦茶业</t>
  </si>
  <si>
    <t>帮助茶农传技术、拓市场、提供就业岗位</t>
  </si>
  <si>
    <t>七、扶贫基础设施配套</t>
  </si>
  <si>
    <t>含易迁户配套</t>
  </si>
  <si>
    <t>路面破损修复</t>
  </si>
  <si>
    <t>全镇范围</t>
  </si>
  <si>
    <t>26524㎡路面破损修复</t>
  </si>
  <si>
    <t>解决农村通村入院路、方便群众出行</t>
  </si>
  <si>
    <t>莲花牛占沟至土公岭沟公路</t>
  </si>
  <si>
    <t>莲花村</t>
  </si>
  <si>
    <t>扩建路基5.5米宽，新建4.5米宽、18厘米厚、C30水泥混凝土路面，完善排水及安保工程等。共计4km</t>
  </si>
  <si>
    <t>窑沟村委会至兴旺交界处公路</t>
  </si>
  <si>
    <t>窑沟村</t>
  </si>
  <si>
    <t>扩建路基5.5米宽，新建4.5米宽、18厘米厚、C30水泥混凝土路面，完善排水及安保工程等。共计13km</t>
  </si>
  <si>
    <t xml:space="preserve">城关镇 </t>
  </si>
  <si>
    <t>20户以上村组硬化路</t>
  </si>
  <si>
    <t>全乡范围</t>
  </si>
  <si>
    <t>新建2.5--3米宽、18厘米厚、C30水泥混凝土路面，完善排水及安保工程等。共计8km</t>
  </si>
  <si>
    <t>新建3.5米宽、18厘米厚、C30水泥混凝土路面，完善排水及安保工程等。共计13.9km</t>
  </si>
  <si>
    <t>10780㎡路面破损修复</t>
  </si>
  <si>
    <t>新建2.5--3米宽、18厘米厚、C30水泥混凝土路面，完善排水及安保工程等。共计15.8km</t>
  </si>
  <si>
    <t>22913㎡路面破损修复</t>
  </si>
  <si>
    <t>庙梁---天桥公路</t>
  </si>
  <si>
    <t>天桥村</t>
  </si>
  <si>
    <t>扩建路基5.5米宽，新建4.5米宽、18厘米厚、C30水泥混凝土路面，完善排水及安保工程等。共计1.7km</t>
  </si>
  <si>
    <t>新建2.5--3米宽、18厘米厚、C30水泥混凝土路面，完善排水及安保工程等。共计22km</t>
  </si>
  <si>
    <t>18175㎡路面破损修复</t>
  </si>
  <si>
    <t>第二沟脑---太山庙公路</t>
  </si>
  <si>
    <t>太山庙村</t>
  </si>
  <si>
    <t>扩建路基6.5米宽，新建5.5米宽、18厘米厚、C30水泥混凝土路面，完善排水及安保工程等。共计9.8km</t>
  </si>
  <si>
    <t>新建2.5--3米宽、18厘米厚、C30水泥混凝土路面，完善排水及安保工程等。共计26.6km</t>
  </si>
  <si>
    <t>19875㎡路面破损修复</t>
  </si>
  <si>
    <t>黄栗大拐---新河、安沟公路</t>
  </si>
  <si>
    <t>桂坪、车家沟
水田坪、新河</t>
  </si>
  <si>
    <t>扩建路基5.5米宽，新建4.5米宽、18厘米厚、C30水泥混凝土路面，完善排水及安保工程等。共计7km</t>
  </si>
  <si>
    <t>公平至双庙公路</t>
  </si>
  <si>
    <t>公平</t>
  </si>
  <si>
    <t>扩建路基4.5米宽，新建3.5米宽、18厘米厚、C30水泥混凝土路面，完善排水及安保工程等。共计1km</t>
  </si>
  <si>
    <t>毛家垭至曹家沟公路</t>
  </si>
  <si>
    <t>曹家沟</t>
  </si>
  <si>
    <t>扩建路基4.5米宽，新建3.5米宽、18厘米厚、C30水泥混凝土路面，完善排水及安保工程等。共计6km</t>
  </si>
  <si>
    <t>寨子河桥至石串公路</t>
  </si>
  <si>
    <t>石串、秦家河</t>
  </si>
  <si>
    <t>扩建路基5.5米宽，新建4.5米宽、18厘米厚、C30水泥混凝土路面，完善排水及安保工程等。共计2.7km</t>
  </si>
  <si>
    <t>新建2.5--3米宽、18厘米厚、C30水泥混凝土路面，完善排水及安保工程等。共计23.3km</t>
  </si>
  <si>
    <t>10600㎡路面破损修复</t>
  </si>
  <si>
    <t>塘溪沟---碾盘村委会公路</t>
  </si>
  <si>
    <t>碾盘村</t>
  </si>
  <si>
    <t>扩建路基6.5米宽，新建5.5米宽、18厘米厚、C30水泥混凝土路面，完善排水及安保工程等。共计3km</t>
  </si>
  <si>
    <t>老街至高望山公路</t>
  </si>
  <si>
    <t>护架村</t>
  </si>
  <si>
    <t>扩建路基4.5米宽，新建3.5米宽、18厘米厚、C30水泥混凝土路面，完善排水及安保工程等。共计2km</t>
  </si>
  <si>
    <t>陈家山至垭子口公路</t>
  </si>
  <si>
    <t>新堰村</t>
  </si>
  <si>
    <t>扩建路基4.5米宽，新建3.5米宽、18厘米厚、C30水泥混凝土路面，完善排水及安保工程等。共计1.5km</t>
  </si>
  <si>
    <t>新建3.5米宽、18厘米厚、C30水泥混凝土路面，完善排水及安保工程等。共计35km</t>
  </si>
  <si>
    <t>8341㎡路面破损修复</t>
  </si>
  <si>
    <t>涧池大桥</t>
  </si>
  <si>
    <t>完成主桥及接线工程</t>
  </si>
  <si>
    <t>竖旗大桥</t>
  </si>
  <si>
    <t>竖旗村</t>
  </si>
  <si>
    <t>双河村红岩湾道路损毁扩宽修复</t>
  </si>
  <si>
    <t>扩建路基6.5米宽，新建5.5米宽、18厘米厚、C30水泥混凝土路面，完善排水及安保工程等。共计0.8km</t>
  </si>
  <si>
    <t>大溪村一组大田堡入院路</t>
  </si>
  <si>
    <t>铺筑5米宽砂石路面共计2km</t>
  </si>
  <si>
    <t>新建2.5--3米宽、18厘米厚、C30水泥混凝土路面，完善排水及安保工程等。共计27.9km</t>
  </si>
  <si>
    <t>17392㎡路面破损修复</t>
  </si>
  <si>
    <t>沈家营---仁和寨村委会公路</t>
  </si>
  <si>
    <t>仁和寨村</t>
  </si>
  <si>
    <t>扩建路基5.5米宽，新建4.5米宽、18厘米厚、C30水泥混凝土路面，完善排水及安保工程等。共计3km</t>
  </si>
  <si>
    <t>新建2.5--3米宽、18厘米厚、C30水泥混凝土路面，完善排水及安保工程等。共计10km</t>
  </si>
  <si>
    <t>14682㎡路面破损修复</t>
  </si>
  <si>
    <t>全胜---鲍家河村委会公路</t>
  </si>
  <si>
    <t>鲍家河村</t>
  </si>
  <si>
    <t>扩建路基5.5米宽，新建4.5米宽、18厘米厚、C30水泥混凝土路面，完善排水及安保工程等。共计3.5km</t>
  </si>
  <si>
    <t>全胜---浬泗村委会公路</t>
  </si>
  <si>
    <t>浬泗沟村</t>
  </si>
  <si>
    <t>扩建路基5.5米宽，新建4.5米宽、18厘米厚、C30水泥混凝土路面，完善排水及安保工程等。共计3.8km</t>
  </si>
  <si>
    <t>万兴---铜钱关交界处公路</t>
  </si>
  <si>
    <t>大营盘</t>
  </si>
  <si>
    <t>新建2.5--3米宽、18厘米厚、C30水泥混凝土路面，完善排水及安保工程等。共计22.3km</t>
  </si>
  <si>
    <t>15025㎡路面破损修复</t>
  </si>
  <si>
    <t>得大路至复兴门坎石公路</t>
  </si>
  <si>
    <t>复兴村</t>
  </si>
  <si>
    <t>文峪河---瓦屋院公路</t>
  </si>
  <si>
    <t>文峪河村</t>
  </si>
  <si>
    <t>新建2.5--3米宽、18厘米厚、C30水泥混凝土路面，完善排水及安保工程等。共计3.8km</t>
  </si>
  <si>
    <t>17745㎡路面破损修复</t>
  </si>
  <si>
    <t>双台至罗家公路</t>
  </si>
  <si>
    <t>罗家</t>
  </si>
  <si>
    <t>扩建路基5.5米宽，新建4.5米宽、18厘米厚、C30水泥混凝土路面，完善排水及安保工程等。共计2km</t>
  </si>
  <si>
    <t>新建2.5--3米宽、18厘米厚、C30水泥混凝土路面，完善排水及安保工程等。共计14.3km</t>
  </si>
  <si>
    <t>17140㎡路面破损修复</t>
  </si>
  <si>
    <t>观音寺---塔园公路</t>
  </si>
  <si>
    <t>塔园村</t>
  </si>
  <si>
    <t>扩建路基6.0米宽，新建5米宽、18厘米厚、C30水泥混凝土路面，完善排水及安保工程等。共计5.6km</t>
  </si>
  <si>
    <t>塔园---王家坑公路</t>
  </si>
  <si>
    <t>扩建路基6.5米宽、加宽至5.5米、20厘米厚、C30水泥混凝土路面，完善排水及安保工程等。共计3.6km</t>
  </si>
  <si>
    <t>新建2.5--3米宽、18厘米厚、C30水泥混凝土路面，完善排水及安保工程等。共计13.2km</t>
  </si>
  <si>
    <t>16450㎡路面破损修复</t>
  </si>
  <si>
    <t>付家坪至土塘公路</t>
  </si>
  <si>
    <t>付家坪村</t>
  </si>
  <si>
    <t>塘湾至三柱香（林化厂）公路</t>
  </si>
  <si>
    <t>塘湾村</t>
  </si>
  <si>
    <t>扩建路基6.0米宽，新建5米宽、18厘米厚、C30水泥混凝土路面，完善排水及安保工程等。共计1.5km</t>
  </si>
  <si>
    <t>新建2.5--3米宽、18厘米厚、C30水泥混凝土路面，完善排水及安保工程等。共计24.5km</t>
  </si>
  <si>
    <t>19544㎡路面破损修复</t>
  </si>
  <si>
    <t>新建3.5米宽、18厘米厚、C30水泥混凝土路面，完善排水及安保工程等。共计15km</t>
  </si>
  <si>
    <t>9400㎡路面破损修复</t>
  </si>
  <si>
    <t>新建2.5--3米宽、18厘米厚、C30水泥混凝土路面，完善排水及安保工程等。共计13.8km</t>
  </si>
  <si>
    <t>4865㎡路面破损修复</t>
  </si>
  <si>
    <t>三吉村委会至三吉垭公路</t>
  </si>
  <si>
    <t>三吉村</t>
  </si>
  <si>
    <t>小河电站至龙井沟公路</t>
  </si>
  <si>
    <t>小河村</t>
  </si>
  <si>
    <t>梁家至楼房村委会公路</t>
  </si>
  <si>
    <t>中场村</t>
  </si>
  <si>
    <t>扩建路基4.5米宽，新建3.5米宽、18厘米厚、C30水泥混凝土路面，完善排水及安保工程等。共计15.5km</t>
  </si>
  <si>
    <t>新建3.5米宽、18厘米厚、C30水泥混凝土路面，完善排水及安保工程等。共计37.2km</t>
  </si>
  <si>
    <t>龙背湾至古峰岭公路</t>
  </si>
  <si>
    <t>楼房村</t>
  </si>
  <si>
    <t>扩建路基6.0米宽，新建5米宽、18厘米厚、C30水泥混凝土路面，完善排水及安保工程等。共计9km</t>
  </si>
  <si>
    <t>百里河公路</t>
  </si>
  <si>
    <t>百里村</t>
  </si>
  <si>
    <t>扩建路基7.5米宽，新建6米宽沥青混凝土路面，完善排水及安保工程等。共计7.2km</t>
  </si>
  <si>
    <t>2、农村安全饮水</t>
  </si>
  <si>
    <t>宝丰镇西河水厂管网延伸</t>
  </si>
  <si>
    <t>龙井村、垭子街村、深沟村、秦家河村</t>
  </si>
  <si>
    <t>新建加压泵房一间、清水池100m³一座、清水池30m³一座De32~De110管道共计16.9Km，清水池50m³、De32~De110管道共计11.7Km</t>
  </si>
  <si>
    <t>解决2600人饮水问题</t>
  </si>
  <si>
    <t>三圣村七组茅草湾饮水工程改造</t>
  </si>
  <si>
    <t>三圣村</t>
  </si>
  <si>
    <t>新建4m水坝De32管道共计1.9km</t>
  </si>
  <si>
    <t>解决80人饮水问题</t>
  </si>
  <si>
    <t>三圣村喻家沟饮水工程</t>
  </si>
  <si>
    <t>沉井2个、100方水池、De25~De63管道3KM</t>
  </si>
  <si>
    <t>解决60人饮水问题</t>
  </si>
  <si>
    <t>腰店村三组小溪沟分散供水工程</t>
  </si>
  <si>
    <t>腰店村</t>
  </si>
  <si>
    <t>新建渗井10m³、De25~De50管道共计0.8km</t>
  </si>
  <si>
    <t>解决24人饮水问题</t>
  </si>
  <si>
    <t>腰店村三组枫树院分散供水工程</t>
  </si>
  <si>
    <t>新建渗井10m³、清水池10m³、De25~De50管道共计0.8km</t>
  </si>
  <si>
    <t>解决36人饮水问题</t>
  </si>
  <si>
    <t>腰店村四组王家沟分散供水工程</t>
  </si>
  <si>
    <t>新建2m水坝、清水池10m³、De25~De50管道共计1.7km</t>
  </si>
  <si>
    <t>解决32人饮水问题</t>
  </si>
  <si>
    <t>花栎村分散供水工程</t>
  </si>
  <si>
    <t>花栎村</t>
  </si>
  <si>
    <t>新建1m水坝、清水池10m³、De25~De50管道共计1.7km</t>
  </si>
  <si>
    <t>解决27人饮水问题</t>
  </si>
  <si>
    <t>涧沟村三组后河分散供水工程</t>
  </si>
  <si>
    <t>涧沟村</t>
  </si>
  <si>
    <t>新建渗井10m³、De25~De50管道共计0.7km</t>
  </si>
  <si>
    <t>解决18人饮水问题</t>
  </si>
  <si>
    <t>船舱村水厂改扩建</t>
  </si>
  <si>
    <t>船舱村</t>
  </si>
  <si>
    <t>取水坝、粗慢滤池、De25~De75管道共计4.5km</t>
  </si>
  <si>
    <t>解决450人饮水问题</t>
  </si>
  <si>
    <t>白河村窑平引水至老竹沟片区</t>
  </si>
  <si>
    <t>白河村</t>
  </si>
  <si>
    <t>取水坝一个、De25~De50管道共计5.5km</t>
  </si>
  <si>
    <t>解决152人饮水问题</t>
  </si>
  <si>
    <t>全县饮水工程设计费</t>
  </si>
  <si>
    <t>全县饮水工程设计费及2019年度巩固提升工程实施方案编制</t>
  </si>
  <si>
    <t>解决人饮水问题</t>
  </si>
  <si>
    <t>监理、审计费</t>
  </si>
  <si>
    <t>刘家山村八组、11组饮水工程</t>
  </si>
  <si>
    <t>刘家山村</t>
  </si>
  <si>
    <t>取水沉井、蓄水池、管道</t>
  </si>
  <si>
    <t>解决81人饮水问题</t>
  </si>
  <si>
    <t>补短板项目</t>
  </si>
  <si>
    <t>高家庄村1、2、3组饮水工程</t>
  </si>
  <si>
    <t>高家庄村</t>
  </si>
  <si>
    <t>取水沉井及坝、蓄水池、管道</t>
  </si>
  <si>
    <t>解决98人饮水问题</t>
  </si>
  <si>
    <t>乔儿沟村1、3组饮水工程</t>
  </si>
  <si>
    <t>乔儿沟村</t>
  </si>
  <si>
    <t>解决114人饮水问题</t>
  </si>
  <si>
    <t>窑沟村3组、5组饮水工程</t>
  </si>
  <si>
    <t>粗慢滤池，蓄水池，管道</t>
  </si>
  <si>
    <t>解决102人饮水问题</t>
  </si>
  <si>
    <t>虎山村分散供水工程</t>
  </si>
  <si>
    <t>虎山村</t>
  </si>
  <si>
    <t>蓄水池，管道</t>
  </si>
  <si>
    <t>解决97人饮水问题</t>
  </si>
  <si>
    <t>管网延伸续建项目</t>
  </si>
  <si>
    <t>莲花村、园艺场、刘家山村</t>
  </si>
  <si>
    <t>管网延伸莲花村、园艺场、刘家山村、明清村、桥东村续建项目，加压泵房及设备、100方清水池、管槽开挖</t>
  </si>
  <si>
    <t>高家庄稻谷场安置点补充水源</t>
  </si>
  <si>
    <t>取水坝、输水管道</t>
  </si>
  <si>
    <t>解决65人饮水问题</t>
  </si>
  <si>
    <t>迎丰村分散供水工程</t>
  </si>
  <si>
    <t>迎丰村</t>
  </si>
  <si>
    <t>水窖10口</t>
  </si>
  <si>
    <t>解决33人饮水问题</t>
  </si>
  <si>
    <t>龙王沟村郭家包分散供水工程</t>
  </si>
  <si>
    <t>新建 渗井10m³、水泵、配电房、清水池20m³及De25~De50管道共计1.1Km</t>
  </si>
  <si>
    <t>潘口河村水厂水源补充工程</t>
  </si>
  <si>
    <t>潘口河村</t>
  </si>
  <si>
    <t>新建 4米水坝、围墙、护栏、排水沟及De90管道共计2.0Km</t>
  </si>
  <si>
    <t>潘口河村刘家院分散供水工程</t>
  </si>
  <si>
    <t>新建渗井10m³、水泵、配电房、 清水池20m³ De25~De50管道共计1.6Km</t>
  </si>
  <si>
    <t>解决150人饮水问题</t>
  </si>
  <si>
    <t>潘口河村唐家梁子分散供水工程</t>
  </si>
  <si>
    <t>新建渗井10m³</t>
  </si>
  <si>
    <t>解决15人饮水问题</t>
  </si>
  <si>
    <t>魏沟村丫角山村级供水工程改造</t>
  </si>
  <si>
    <t>新建渗井10m³、 水泵2台、配电房、De50管道共计0.4Km</t>
  </si>
  <si>
    <t>解决200人饮水问题</t>
  </si>
  <si>
    <t>魏沟村杨家沟脑取水工程改造</t>
  </si>
  <si>
    <t>新建5米水坝</t>
  </si>
  <si>
    <t>解决50人饮水问题</t>
  </si>
  <si>
    <t>管网延伸项目</t>
  </si>
  <si>
    <t>小璇村、、小璇居委</t>
  </si>
  <si>
    <t>管网延伸至潘口小漩村白果片区、小璇居委会四组朱家院。新建取水泵房2座、清水池100m³一座、清水池50m³一座及 De32~De110管道共计12.6Km</t>
  </si>
  <si>
    <t>解决1200人饮水问题</t>
  </si>
  <si>
    <t>县自来水厂管网延伸</t>
  </si>
  <si>
    <t>小璇村、龙王沟村</t>
  </si>
  <si>
    <t>加压泵房及设备、80方清水池、管槽开挖</t>
  </si>
  <si>
    <t>2018年续建项目</t>
  </si>
  <si>
    <t>小璇居委会四组供水工程</t>
  </si>
  <si>
    <t>小璇居委会</t>
  </si>
  <si>
    <t>小璇居委会四组板栗厂分散供水工程新建水泵、配电间 、 清水池20m³ 及De50管道共计0.5Km</t>
  </si>
  <si>
    <t>解决56人饮水问题</t>
  </si>
  <si>
    <t>魏家岩水源补充工程</t>
  </si>
  <si>
    <t>解决46人饮水问题</t>
  </si>
  <si>
    <t>潘口乡水利补短板</t>
  </si>
  <si>
    <t>潘口乡水利补短板项目</t>
  </si>
  <si>
    <t>陈家铺村一组宋家院分散供水工程</t>
  </si>
  <si>
    <t>陈家铺村</t>
  </si>
  <si>
    <t>新建4m水坝、清水池10m³、De25~De50管道共计2.6km</t>
  </si>
  <si>
    <t>解决25人饮水问题</t>
  </si>
  <si>
    <t>庙梁村台子湾饮水工程</t>
  </si>
  <si>
    <t>庙梁村</t>
  </si>
  <si>
    <t>新建10m水坝、98.4m³/d粗慢滤池、清水池50m³、De50~De75管道共计4.5km</t>
  </si>
  <si>
    <t>解决820人饮水问题</t>
  </si>
  <si>
    <t>庙梁村严家湾阴坡分散供水工程</t>
  </si>
  <si>
    <t>新建5m水坝、清水池10m³、De50管道共计0.1km</t>
  </si>
  <si>
    <t>解决120人饮水问题</t>
  </si>
  <si>
    <t>鹰岩村柳树沟分散供水工程</t>
  </si>
  <si>
    <t>鹰岩村</t>
  </si>
  <si>
    <t>新建渗井10m³、清水池20m³De25~De50管道共计3.7km</t>
  </si>
  <si>
    <t>解决160人饮水问题</t>
  </si>
  <si>
    <t>溢水镇集镇水厂改造</t>
  </si>
  <si>
    <t>朱家湾村</t>
  </si>
  <si>
    <t>新建絮凝沉淀池、重力阀滤池4000m³/d</t>
  </si>
  <si>
    <t>水厂管网延伸至燕子山等村</t>
  </si>
  <si>
    <t>燕子山村、五房沟村、下腰店村</t>
  </si>
  <si>
    <t>溢水水厂管网延伸至燕子山村、五房沟村、下腰店村水泵房、清水池200m³、De50~De160管道共计14.7km</t>
  </si>
  <si>
    <t>解决4000人饮水问题</t>
  </si>
  <si>
    <t>天桥村吴家湾、闫家湾饮水工程</t>
  </si>
  <si>
    <t>集水池、管道</t>
  </si>
  <si>
    <t>解决260人饮水问题</t>
  </si>
  <si>
    <t>天桥村碾子沟饮水工程水源改造</t>
  </si>
  <si>
    <t>取水口、输水管道75的3250米</t>
  </si>
  <si>
    <t>解决250人饮水问题</t>
  </si>
  <si>
    <t>五房沟村五房沟村饮水工程</t>
  </si>
  <si>
    <t>五房沟村</t>
  </si>
  <si>
    <t>集水井、蓄水池、管道</t>
  </si>
  <si>
    <t>解决350人饮水问题</t>
  </si>
  <si>
    <t>溢水水厂管网延伸至何家湾村</t>
  </si>
  <si>
    <t>何家湾村</t>
  </si>
  <si>
    <t>水泵房、清水池100m³、De63~De160管道共计7.7km</t>
  </si>
  <si>
    <t>部分贫困户更换管道</t>
  </si>
  <si>
    <t>邵家沟村、杨家坝村、陈家铺村</t>
  </si>
  <si>
    <t>邵家沟村、杨家坝村、陈家铺村部分贫困户更换管道。</t>
  </si>
  <si>
    <t>解决85人饮水问题</t>
  </si>
  <si>
    <t>关东沟村四组分散供水工程</t>
  </si>
  <si>
    <t>关东沟村</t>
  </si>
  <si>
    <t>新建渗井10m³、清水池100m³、De25-De63管道总计4.3km</t>
  </si>
  <si>
    <t>解决75人饮水问题</t>
  </si>
  <si>
    <t>关东沟村三组分散供水工程</t>
  </si>
  <si>
    <t>新建水窖10m³共计12座、</t>
  </si>
  <si>
    <t>解决48人饮水问题</t>
  </si>
  <si>
    <t>黑虎村洞子沟</t>
  </si>
  <si>
    <t>黑虎村</t>
  </si>
  <si>
    <t>新建渗井10m³、清水池30m³、De25-De63管道总计4.3km</t>
  </si>
  <si>
    <t>解决87人饮水问题</t>
  </si>
  <si>
    <t>宝丰水厂管网延伸</t>
  </si>
  <si>
    <t>店子街村</t>
  </si>
  <si>
    <t>宝丰水厂管网延伸至店子街村二组袁家庄De25-De75管道总计2.8km</t>
  </si>
  <si>
    <t>解决180人饮水问题</t>
  </si>
  <si>
    <t>营盘河村</t>
  </si>
  <si>
    <t>宝丰水厂管网延伸至营盘河村塘方街水、土试验场De25-De75管道总计5.9km</t>
  </si>
  <si>
    <t>解决392人饮水问题</t>
  </si>
  <si>
    <t>刘家河村</t>
  </si>
  <si>
    <t>宝丰水厂管网延伸至刘家河村三组高家沟De25-De63管道总计3.6km</t>
  </si>
  <si>
    <t>折峪河村二组分散供水工程</t>
  </si>
  <si>
    <t>折峪河村</t>
  </si>
  <si>
    <t>新建渗井10m³、De25-De32管道总计0.6km</t>
  </si>
  <si>
    <t>解决21人饮水问题</t>
  </si>
  <si>
    <t>桂花树村高家沟分散供水工程</t>
  </si>
  <si>
    <t>桂花树村</t>
  </si>
  <si>
    <t>新建一间取水泵房、清水池10m³De32-De63管道总计0.2km</t>
  </si>
  <si>
    <t>桂花树村小杨家河分散供水工程</t>
  </si>
  <si>
    <t>新建渗井10m³、De25-De63管道总计3.5km</t>
  </si>
  <si>
    <t>解决70人饮水问题</t>
  </si>
  <si>
    <t>桂花树村喻家湾分散供水工程</t>
  </si>
  <si>
    <t>新建渗井10m³（配两台潜污泵）、清水池20m³、De25-De50管道总计1.2km</t>
  </si>
  <si>
    <t>解决39人饮水问题</t>
  </si>
  <si>
    <t>麻家渡杨家河村分散供水工程</t>
  </si>
  <si>
    <t>杨家河村</t>
  </si>
  <si>
    <t>新建渗井2个10m³、De25-De32管道总计3.5km</t>
  </si>
  <si>
    <t>解决43人饮水问题</t>
  </si>
  <si>
    <t>麻家渡双堰村黑石廊饮水工程</t>
  </si>
  <si>
    <t>双堰村</t>
  </si>
  <si>
    <t>解决268人饮水问题</t>
  </si>
  <si>
    <t>总兵安村</t>
  </si>
  <si>
    <t>宝丰水厂管网延伸至总兵安村黑土沟供水主管道</t>
  </si>
  <si>
    <t>解决30人饮水问题</t>
  </si>
  <si>
    <t>曹家沟村饮水工程改造</t>
  </si>
  <si>
    <t>曹家沟村</t>
  </si>
  <si>
    <t>新建渗井10m³、清淤、溢洪道及挡土墙、围栏、粗砂、De50管道共计0.1km</t>
  </si>
  <si>
    <t>解决156人饮水问题</t>
  </si>
  <si>
    <t>曹家沟村阳坡分散供水工程</t>
  </si>
  <si>
    <t>新建3m水坝、清水池30m³、De3管道共计0.5km</t>
  </si>
  <si>
    <t>曹家沟村薛家梁子分散供水工程</t>
  </si>
  <si>
    <t>新建渗井10m³、水泵、De32管道共计0.6km</t>
  </si>
  <si>
    <t>新茶村管网延伸</t>
  </si>
  <si>
    <t>新茶村</t>
  </si>
  <si>
    <t>新茶村文家垭蓄水池管网延伸至田家湾De32管道共计2.1km</t>
  </si>
  <si>
    <t>解决44人饮水问题</t>
  </si>
  <si>
    <t>新茶村一组毛家湾分散供水工程</t>
  </si>
  <si>
    <t>宝丰镇新茶村一组毛家湾分散供水工程新建3米水坝、清水池10m³、De25~De32管道共计1.6Km</t>
  </si>
  <si>
    <t>解决64人饮水问题</t>
  </si>
  <si>
    <t>新茶村老桩子分散供水工程</t>
  </si>
  <si>
    <t>新建3米水坝、清水池10m³、De32管道共计0.9Km</t>
  </si>
  <si>
    <t>清泉村老桩子分散供水工程</t>
  </si>
  <si>
    <t>清泉村</t>
  </si>
  <si>
    <t>新建渗井10m³、De25~De32管道共计1.7Km</t>
  </si>
  <si>
    <t>清泉村瞿家沟分散供水工程</t>
  </si>
  <si>
    <t>新建渗井10m³、增设水泵2台、清水池20m³ 、De25~De50管道共计1.7Km</t>
  </si>
  <si>
    <t>漆树扒村岱家山东沟分散供水工程</t>
  </si>
  <si>
    <t>漆树扒村</t>
  </si>
  <si>
    <t>新建5米水坝、清水池10m³、De25~De50管道共计3.4Km</t>
  </si>
  <si>
    <t>东河水厂管网延伸</t>
  </si>
  <si>
    <t>东河水厂管网延伸至漆树扒村四组严家沟De32管道共计1.3Km</t>
  </si>
  <si>
    <t>解决40人饮水问题</t>
  </si>
  <si>
    <t>双河口村双河口村级供水工程</t>
  </si>
  <si>
    <t>双河口村</t>
  </si>
  <si>
    <t>新建3米水坝、清水池20m³、De25~De50管道共计6.0Km</t>
  </si>
  <si>
    <t>东河村大米沟分散供水工程</t>
  </si>
  <si>
    <t>东河村</t>
  </si>
  <si>
    <t>新建渗井10m³、De25~De50管道共计1.6Km</t>
  </si>
  <si>
    <t>东河村染布分散供水工程</t>
  </si>
  <si>
    <t>新建渗井10m³、De32管道共计1.6Km</t>
  </si>
  <si>
    <t>解决100人饮水问题</t>
  </si>
  <si>
    <t>花栗树村温家沟分散供水工程</t>
  </si>
  <si>
    <t>花栗树村</t>
  </si>
  <si>
    <t>新建渗井10m³、清水池10m³、De25~De50管道共计1.3Km</t>
  </si>
  <si>
    <t>解决68人饮水问题</t>
  </si>
  <si>
    <t>下坝村张家坡分散供水工程</t>
  </si>
  <si>
    <t>下坝村</t>
  </si>
  <si>
    <t>新建渗井10m³、清水池10m³、De25~De50管道共计2.5Km</t>
  </si>
  <si>
    <t>解决88人饮水问题</t>
  </si>
  <si>
    <t>肖家垭村操家坡分散供水工程</t>
  </si>
  <si>
    <t>肖家垭村</t>
  </si>
  <si>
    <t>新建5米水坝、De32管道共计0.2Km</t>
  </si>
  <si>
    <t>水田坪村黄虎沟分散供水工程</t>
  </si>
  <si>
    <t>水田坪村</t>
  </si>
  <si>
    <t>新建渗井10m³ 、 De25~De63管道共计2.1Km</t>
  </si>
  <si>
    <t>水田坪村大长沟分散供水工程</t>
  </si>
  <si>
    <t>De25~De32管道共计0.9Km</t>
  </si>
  <si>
    <t>大长沟水厂管网延伸至孙家沟</t>
  </si>
  <si>
    <t>De25~De32管道共计0.8Km</t>
  </si>
  <si>
    <t>宝丰镇安沟口取水工程改造</t>
  </si>
  <si>
    <t>新河村</t>
  </si>
  <si>
    <t>新建 3米水坝 De32管道共计0.5Km</t>
  </si>
  <si>
    <t>宝丰水厂管网延伸加压至韩溪河村草鞋垭</t>
  </si>
  <si>
    <t>韩溪河村</t>
  </si>
  <si>
    <t>水泵、清水池50m³、De32~De63管道共计7.3km</t>
  </si>
  <si>
    <t>解决356人饮水问题</t>
  </si>
  <si>
    <t>石串村六组饮水工程</t>
  </si>
  <si>
    <t>石串村</t>
  </si>
  <si>
    <t>取水坝、蓄水池、管网</t>
  </si>
  <si>
    <t>解决110人饮水问题</t>
  </si>
  <si>
    <t>女娲山片区</t>
  </si>
  <si>
    <t>宝丰水厂管网延伸至女娲山片区、喻家塔村徐家湾、小堰村泵房、蓄水池、管网延伸、De32~De50管道共计2.3Km、De63De110管道共计2.0Km</t>
  </si>
  <si>
    <t>解决1000人饮水问题</t>
  </si>
  <si>
    <t>宝丰西河水厂管网延伸</t>
  </si>
  <si>
    <t>桂坪村</t>
  </si>
  <si>
    <t>宝丰西河水厂管网延伸至桂坪村品木沟黄家湾De25~De32管道共计0.8Km</t>
  </si>
  <si>
    <t>田垭村一组响水洞分散供水工程</t>
  </si>
  <si>
    <t>田垭村</t>
  </si>
  <si>
    <t>新建5m水坝、清水池10m³De25~De50管道共计2.1km</t>
  </si>
  <si>
    <t>擂鼓水厂管网延伸至田垭村二组倒骑龙</t>
  </si>
  <si>
    <t>清水池10m³、De25~De63管道共计3.4km</t>
  </si>
  <si>
    <t>解决95人饮水问题</t>
  </si>
  <si>
    <t>鼓锣坪村二组洞子沟取水工程改造</t>
  </si>
  <si>
    <t>鼓锣坪村</t>
  </si>
  <si>
    <t>新建渗井10m³、水泵、De75管道共计0.3km</t>
  </si>
  <si>
    <t>解决170人饮水问题</t>
  </si>
  <si>
    <t>鼓锣坪村三组张家河饮水工程改造</t>
  </si>
  <si>
    <t>新建渗井10m³、水泵、清水池30m³De50管道共计0.2km</t>
  </si>
  <si>
    <t>解决154人饮水问题</t>
  </si>
  <si>
    <t>鼓锣坪村四组管网延伸工程</t>
  </si>
  <si>
    <t>鼓锣坪村四组观马梁子管网延伸工程2台变频水泵、De25~De50管道共计2.6km</t>
  </si>
  <si>
    <t>新堰村垭子口分散供水工程</t>
  </si>
  <si>
    <t>新建10m水坝、水泵、De25~De75管道共计2.1km</t>
  </si>
  <si>
    <t>解决140人饮水问题</t>
  </si>
  <si>
    <t>新堰村水窖</t>
  </si>
  <si>
    <t>新堰村水窖5口</t>
  </si>
  <si>
    <t>红岩村四组、五组饮水工程改造</t>
  </si>
  <si>
    <t>红岩村</t>
  </si>
  <si>
    <t>增设2台潜水泵、清水池30m³De25~De63管道共计6.8km</t>
  </si>
  <si>
    <t>解决360人饮水问题</t>
  </si>
  <si>
    <t>腰庄村四组罐子口取水工程改造</t>
  </si>
  <si>
    <t>腰庄村</t>
  </si>
  <si>
    <t>新建20m水坝、集水井改造、清水池40m³、</t>
  </si>
  <si>
    <t>解决352人饮水问题</t>
  </si>
  <si>
    <t>擂鼓水厂管网延伸</t>
  </si>
  <si>
    <t>护驾村</t>
  </si>
  <si>
    <t>擂鼓水厂管网延伸至护驾村五组鲤鱼沟De50~De63管道共计4.7km</t>
  </si>
  <si>
    <t>解决420人饮水问题</t>
  </si>
  <si>
    <t>护驾村双寨后沟分散供水工程</t>
  </si>
  <si>
    <t>新建渗井10m³、水泵、清水池20m³、De32~De50管道共计0.8km</t>
  </si>
  <si>
    <t>宝丰水厂管网延伸至护驾村护驾院</t>
  </si>
  <si>
    <t>加压泵房一座、清水池100m³、De50~De110管道共计4.9km</t>
  </si>
  <si>
    <t>解决500人饮水问题</t>
  </si>
  <si>
    <t>碾盘村张家湾口取水工程改造</t>
  </si>
  <si>
    <t>新建2m水坝、De32管道共计0.1km</t>
  </si>
  <si>
    <t>碾盘村中窑湾分散供水工程</t>
  </si>
  <si>
    <t>15口水窖</t>
  </si>
  <si>
    <t>解决90人饮水问题</t>
  </si>
  <si>
    <t>西河水厂管网延伸至</t>
  </si>
  <si>
    <t>三河村</t>
  </si>
  <si>
    <t>擂鼓西河水厂管网延伸至三河村村委会De90管道共计5.2km</t>
  </si>
  <si>
    <t>解决1005人饮水问题</t>
  </si>
  <si>
    <t>三河村3组提水工程</t>
  </si>
  <si>
    <t>50方池子、De50管道4000米</t>
  </si>
  <si>
    <t>解决55人饮水问题</t>
  </si>
  <si>
    <t>三河村东沟饮水工程</t>
  </si>
  <si>
    <t>水泵、沉井20方、100方清水池</t>
  </si>
  <si>
    <t>解决78人饮水问题</t>
  </si>
  <si>
    <t>擂鼓村</t>
  </si>
  <si>
    <t>擂鼓水厂管网延伸至擂鼓村四组李家堡De50~De63管道共计3.0km</t>
  </si>
  <si>
    <t>解决320人饮水问题</t>
  </si>
  <si>
    <t>烟墩梓村八组口里</t>
  </si>
  <si>
    <t>烟墩梓村</t>
  </si>
  <si>
    <t>新建8m水坝、水泵、清水池30m³、De25~De63管道共计4.0km</t>
  </si>
  <si>
    <t>四棵树饮水工程改造</t>
  </si>
  <si>
    <t>金岭村</t>
  </si>
  <si>
    <t>新建7m水坝、蓄水池、水泵、清水池60m³、De25~De63管道共计6.1km</t>
  </si>
  <si>
    <t>解决400人饮水问题</t>
  </si>
  <si>
    <t>擂鼓水厂输水工程改造</t>
  </si>
  <si>
    <t>修复输水管道</t>
  </si>
  <si>
    <t>佑城社区高望山水源补充</t>
  </si>
  <si>
    <t>佑城社区</t>
  </si>
  <si>
    <t>沉井一个、De32~De50管道共计1km</t>
  </si>
  <si>
    <t>解决59人饮水问题</t>
  </si>
  <si>
    <t>姜西村分散供水工程</t>
  </si>
  <si>
    <t>姜西村</t>
  </si>
  <si>
    <t>建水窖5口</t>
  </si>
  <si>
    <t>解决34人饮水问题</t>
  </si>
  <si>
    <t>大堰水厂管网延伸</t>
  </si>
  <si>
    <t>秦古镇大堰水厂管网延伸至小河村武家坡新建取水泵房2座De32~De90管道共计10.2Km</t>
  </si>
  <si>
    <t>大堰水厂管网延伸工程</t>
  </si>
  <si>
    <t>西岭村、独山村等村</t>
  </si>
  <si>
    <t>De50~De110管道共计71.3Km</t>
  </si>
  <si>
    <t>秦古镇水利补短板</t>
  </si>
  <si>
    <t>解决1960人饮水问题</t>
  </si>
  <si>
    <t>六合水厂主管道更换</t>
  </si>
  <si>
    <t>六合村</t>
  </si>
  <si>
    <t xml:space="preserve"> De50~De75管道共计4.0Km</t>
  </si>
  <si>
    <t>解决642人饮水问题</t>
  </si>
  <si>
    <t>六合水厂管网延伸</t>
  </si>
  <si>
    <t>佛洞村</t>
  </si>
  <si>
    <t>竹坪乡六合水厂管网延伸至佛洞村上湾De32管道共计0.6Km</t>
  </si>
  <si>
    <t>竹坪乡佛洞村安沟分散供水工程</t>
  </si>
  <si>
    <t>新建3米水坝 清水池10m³ De25~De50管道共计1.8Km</t>
  </si>
  <si>
    <t>解决84人饮水问题</t>
  </si>
  <si>
    <t>竹坪乡六合水厂管网延伸至安子坪新建 De25~De50管道共计1.3Km</t>
  </si>
  <si>
    <t>仁和寨村李家沟分散供水工程</t>
  </si>
  <si>
    <t>竹坪乡仁和寨村李家沟分散供水工程 De25~De32管道共计1.3Km</t>
  </si>
  <si>
    <t>解决8人饮水问题</t>
  </si>
  <si>
    <t>仁和寨村文家山分散供水工程</t>
  </si>
  <si>
    <t>新建水坝6米、De32管道0.2Km</t>
  </si>
  <si>
    <t>马鞍山马回湾分散供水工程</t>
  </si>
  <si>
    <t>马鞍山</t>
  </si>
  <si>
    <t>马鞍山马回湾分散供水工程新建 3米水坝 清水池10m³ De25~De50管道共计1.8Km</t>
  </si>
  <si>
    <t>解决124人饮水问题</t>
  </si>
  <si>
    <t>马鞍山张家沟口水厂管网延伸</t>
  </si>
  <si>
    <t>马鞍山张家沟口水厂管网延伸至张家沟、杨家湾De25~De50管道共计4.5Km</t>
  </si>
  <si>
    <t>解决380人饮水问题</t>
  </si>
  <si>
    <t>陈家河村小阳沟补充水源工程</t>
  </si>
  <si>
    <t>新建2米水坝 清水池20m³ De32~De50管道共计0.8Km</t>
  </si>
  <si>
    <t>解决745人饮水问题</t>
  </si>
  <si>
    <t>解家沟村陈家院村级供水工程</t>
  </si>
  <si>
    <t>解家沟村</t>
  </si>
  <si>
    <t>新建 渗井10m³ 清水池50m³ De25~De50管道共计5.0Km</t>
  </si>
  <si>
    <t>宽坪村祁家山分散供水工程</t>
  </si>
  <si>
    <t>新建 渗井10m³ De25~De50管道共计3.9Km</t>
  </si>
  <si>
    <t>解决190人饮水问题</t>
  </si>
  <si>
    <t>宽坪村东坡岭分散供水工程</t>
  </si>
  <si>
    <t>新建 渗井10m³ 清水池20m³ De25~De50管道共计4.8Km</t>
  </si>
  <si>
    <t>周家湾村油坊湾村级供水工程</t>
  </si>
  <si>
    <t>周家湾村</t>
  </si>
  <si>
    <t>新建 2米水坝 清水池30m³ De25~De50管道共计3.6Km</t>
  </si>
  <si>
    <t>解决220人饮水问题</t>
  </si>
  <si>
    <t>周家湾村曾家沟分散供水工程</t>
  </si>
  <si>
    <t>新建 渗井10m³、水泵、 清水池20m³ De25~De50管道共计1.8Km</t>
  </si>
  <si>
    <t>周家湾村八组汪家沟分散供水工程</t>
  </si>
  <si>
    <t>新增De25~De50管道共计2.3Km</t>
  </si>
  <si>
    <t>解决197人饮水问题</t>
  </si>
  <si>
    <t>安河口村陈家岭水厂补充水源工程</t>
  </si>
  <si>
    <t>安河口村</t>
  </si>
  <si>
    <t>新建 渗井10m³ 水泵2台、De/63管道共计0.4Km</t>
  </si>
  <si>
    <t>安河塘村秋磨沟分散供水工程</t>
  </si>
  <si>
    <t>安河塘村</t>
  </si>
  <si>
    <t>新建2米水坝 3米水坝 清水池30m³ De50管道共计1.3Km</t>
  </si>
  <si>
    <t>安河塘村廖家沟分散供水工程</t>
  </si>
  <si>
    <t>新建8米水坝、De75管道2.2Km、粗慢滤池100m³/d</t>
  </si>
  <si>
    <t>解决487人饮水问题</t>
  </si>
  <si>
    <t>陈家河村李家院饮水工程</t>
  </si>
  <si>
    <t>取水口、蓄水池、管道</t>
  </si>
  <si>
    <t>解决162人饮水问题</t>
  </si>
  <si>
    <t>店坪村龚家沟人饮工程</t>
  </si>
  <si>
    <t>店坪村</t>
  </si>
  <si>
    <t>王人沟村级供水工程</t>
  </si>
  <si>
    <t>新建 5米水坝、粗慢滤池30m³/d、清水池30m³ De32~De75管道共计1.8Km</t>
  </si>
  <si>
    <t>四组双桥沟村级供水工程</t>
  </si>
  <si>
    <t>新建 渗井10m³ 清水池30m³ 水泵2台De25~De63管道共计3.9Km</t>
  </si>
  <si>
    <t>天堂分散供水工程</t>
  </si>
  <si>
    <t>新建5米水坝 清水池10m³ De25~De50管道共计3.6Km</t>
  </si>
  <si>
    <t>龟山主道 更换</t>
  </si>
  <si>
    <t xml:space="preserve"> De25~De50管道共计1.3Km</t>
  </si>
  <si>
    <t>大庙乡水厂管网延伸</t>
  </si>
  <si>
    <t>De25~De50管道共计4.6Km</t>
  </si>
  <si>
    <t>解决312人饮水问题</t>
  </si>
  <si>
    <t>大庙乡水厂改扩建工程</t>
  </si>
  <si>
    <t>大庙村、鲁家坝村等</t>
  </si>
  <si>
    <t>马河村三组火场、一组坎子湾1500m³/d规模化供水工程</t>
  </si>
  <si>
    <t>四庄坪奔岩沟饮水改造</t>
  </si>
  <si>
    <t>四庄坪</t>
  </si>
  <si>
    <t>解决300人饮水问题</t>
  </si>
  <si>
    <t>茶场村郭家坡分散供水工程</t>
  </si>
  <si>
    <t>茶场村</t>
  </si>
  <si>
    <t>新建渗井10m³、清水池100m³、De25-De63管道总计3.1km</t>
  </si>
  <si>
    <t>畜牧兽医服务中心</t>
  </si>
  <si>
    <t>畜牧兽医服务中心</t>
    <phoneticPr fontId="22" type="noConversion"/>
  </si>
  <si>
    <t>畜牧兽医服务中心</t>
    <phoneticPr fontId="22" type="noConversion"/>
  </si>
  <si>
    <t>文化和旅游局</t>
    <phoneticPr fontId="22" type="noConversion"/>
  </si>
  <si>
    <t>蔬菜产业发展中心</t>
    <phoneticPr fontId="22" type="noConversion"/>
  </si>
  <si>
    <t>蔬菜产业中心</t>
    <phoneticPr fontId="22" type="noConversion"/>
  </si>
  <si>
    <t>蔬菜产业中心</t>
    <phoneticPr fontId="22" type="noConversion"/>
  </si>
  <si>
    <t>畜牧兽医服务中心</t>
    <phoneticPr fontId="22" type="noConversion"/>
  </si>
  <si>
    <t>卫生健康局</t>
    <phoneticPr fontId="22" type="noConversion"/>
  </si>
  <si>
    <t>解决137人饮水问题</t>
  </si>
  <si>
    <t>茶场村龙凤沟分散供水工程</t>
  </si>
  <si>
    <t>新建5m水坝、粗慢滤池30m³/d、清水池20m³De25-De63管道总计5.4km</t>
  </si>
  <si>
    <t>联桥水厂管网延伸</t>
  </si>
  <si>
    <t>联桥水厂管网延伸至茅垭子、村委会De32管道总计4.2km</t>
  </si>
  <si>
    <t>解决52人饮水问题</t>
  </si>
  <si>
    <t>联桥村陈家沟分散供水工程</t>
  </si>
  <si>
    <t>新建3m水坝、清水池10m³、De25-De63管道总计2.3km</t>
  </si>
  <si>
    <t>界岭村猪咀水厂改造</t>
  </si>
  <si>
    <t>界岭村</t>
  </si>
  <si>
    <t>新建粗慢滤池250m³/d,De90管道总计4.2km</t>
  </si>
  <si>
    <t>解决1414人饮水问题</t>
  </si>
  <si>
    <t>文峪河村三里沟脑分散供水工程</t>
  </si>
  <si>
    <t>新建5m水坝、清水池10m³、De25-De63管道总计4.1km</t>
  </si>
  <si>
    <t>花竹村罗家垭分散供水工程</t>
  </si>
  <si>
    <t>新建8m水坝、清水池10m³。De50管道总计0.8km</t>
  </si>
  <si>
    <t>白泥垭朱家坡分散供水工程</t>
  </si>
  <si>
    <t>新建渗井10m³、清水池10m³、De25-De50管道总计0.9km</t>
  </si>
  <si>
    <t>解决45人饮水问题</t>
  </si>
  <si>
    <t>花竹村椿树湾分散供水工程</t>
  </si>
  <si>
    <t>新建6m水坝、清水池10m³、De25-De50管道总计0.9km</t>
  </si>
  <si>
    <t>花竹村水井沟分散供水工程</t>
  </si>
  <si>
    <t>新建5m水坝、清水池10m³、De25-De50管道总计0.9km</t>
  </si>
  <si>
    <t>花竹村水厂主管网维修改造工程</t>
  </si>
  <si>
    <t>De63管道总计2.2km</t>
  </si>
  <si>
    <t>解决961人饮水问题</t>
  </si>
  <si>
    <t>八道关村李家湾分散供水工程</t>
  </si>
  <si>
    <t>八道关村</t>
  </si>
  <si>
    <t>新建5m水坝、清水池10m³、De25-De32管道总计0.4km</t>
  </si>
  <si>
    <t>解决16人饮水问题</t>
  </si>
  <si>
    <t>八道关村南沟分散供水工程</t>
  </si>
  <si>
    <t>新建8m水坝、清水池10m³De25-De63管道总计1.8km</t>
  </si>
  <si>
    <t>八道关村刘家湾分散供水工程</t>
  </si>
  <si>
    <t>新建5m水坝、清水池10m³De25-De50管道总计2.0km</t>
  </si>
  <si>
    <t>八道关村高坡分散供水工程</t>
  </si>
  <si>
    <t>新建5m水坝、De32管道总计0.4km</t>
  </si>
  <si>
    <t>解决57人饮水问题</t>
  </si>
  <si>
    <t>八道关村严家铺分散供水工程</t>
  </si>
  <si>
    <t>新建5m水坝、清水池10m³、De32-De50管道总计1.2km</t>
  </si>
  <si>
    <t>复兴村分散供水工程</t>
  </si>
  <si>
    <t>复兴村分散供水工程管网延伸至大屋脊De25-De50管道总计0.9km</t>
  </si>
  <si>
    <t>复兴水厂管网延伸</t>
  </si>
  <si>
    <t>复兴水厂管网延伸至复兴村柯家院、阴坡院、詹家院De25-De50管道总计2.2km</t>
  </si>
  <si>
    <t>马家洞水厂管网延伸</t>
  </si>
  <si>
    <t>五道河村</t>
  </si>
  <si>
    <t>马家洞水厂管网延伸至五道河村陆家湾De25-De40管道总计1.1km</t>
  </si>
  <si>
    <t>绍家湾分散供水工程</t>
  </si>
  <si>
    <t>新建2m水坝、清水池10m³、De25-De50管道总计1.7km</t>
  </si>
  <si>
    <t>黄土梁分散供水工程</t>
  </si>
  <si>
    <t>石底村</t>
  </si>
  <si>
    <t>新建3m水坝、清水池10m³、De25-De32管道总计1.4km</t>
  </si>
  <si>
    <t>得胜水厂管网延伸</t>
  </si>
  <si>
    <t>得胜水厂管网延伸至大桥村康家沟De50管道总计2.5km</t>
  </si>
  <si>
    <t>解决214人饮水问题</t>
  </si>
  <si>
    <t>全家沟村饮水工程</t>
  </si>
  <si>
    <t>新建8m水坝、清水池20m³、De32-De63管道总计4.4km</t>
  </si>
  <si>
    <t>解决240人饮水问题</t>
  </si>
  <si>
    <t>阴湾管理区后饮水工程</t>
  </si>
  <si>
    <t>取水口、清水池、De50管道总计1.5km</t>
  </si>
  <si>
    <t>转盘沟分散供水工程</t>
  </si>
  <si>
    <t>圣水村</t>
  </si>
  <si>
    <t>新建3m水坝、清水池10m³、De25-De50管道总计1.3km</t>
  </si>
  <si>
    <t>解决31人饮水问题</t>
  </si>
  <si>
    <t>黑木钩分散供水工程</t>
  </si>
  <si>
    <t>新建4m水坝、清水池10m³、De25-De50管道总计2.4km</t>
  </si>
  <si>
    <t>庙垭村四股脑分散供水工程</t>
  </si>
  <si>
    <t>庙垭村</t>
  </si>
  <si>
    <t>新建3m水坝、清水池10m³、De25-De50管道总计1.2km</t>
  </si>
  <si>
    <t>金明村岩湾沟分散供水工程</t>
  </si>
  <si>
    <t>金明村</t>
  </si>
  <si>
    <t>新建3m水坝、清水池10m³、De25-De32管道总计1.1km</t>
  </si>
  <si>
    <t>施家河村水厂管网延伸</t>
  </si>
  <si>
    <t>施家河村</t>
  </si>
  <si>
    <t>施家河村水厂管网延伸至谢家院、王家坡、杜家湾、高家坎De32管道总计2km、De40管道总计0.7KM</t>
  </si>
  <si>
    <t>解决72人饮水问题</t>
  </si>
  <si>
    <t>龙井湾王家坡分散供水工程</t>
  </si>
  <si>
    <t>沉井一个、10方清水池、De32管道0.6KM</t>
  </si>
  <si>
    <t>水库尾子分散供水工程</t>
  </si>
  <si>
    <t>9个水窖（每个15方）</t>
  </si>
  <si>
    <t>解决54人饮水问题</t>
  </si>
  <si>
    <t>茶场村食用菌基地配水项目</t>
  </si>
  <si>
    <t>提水设备、泵房、清水池、输水管道</t>
  </si>
  <si>
    <t>刘家河水厂续建工程</t>
  </si>
  <si>
    <t>青山村等村</t>
  </si>
  <si>
    <t>青山村、花园村、普渡村、吉阳村、银洞村新建600m³/d集中供水工程水厂一座</t>
  </si>
  <si>
    <t>解决5766人饮水问题</t>
  </si>
  <si>
    <t>南口村水厂管网延伸至老五组</t>
  </si>
  <si>
    <t>南口村</t>
  </si>
  <si>
    <t>De25管道共计1.3Km</t>
  </si>
  <si>
    <t>解决20人饮水问题</t>
  </si>
  <si>
    <t>茅塔寺村罗家庄村级供水工程</t>
  </si>
  <si>
    <t>茅塔寺村</t>
  </si>
  <si>
    <t>新建5米水坝 清水池30m³ De25~De63管道共计4.9Km</t>
  </si>
  <si>
    <t>集镇水厂备用水源工程</t>
  </si>
  <si>
    <t>渔塘村</t>
  </si>
  <si>
    <t>新建 5米水坝 10水坝 粗慢滤池240m³/d 清水池100m³ De63~De110管道共计4.3Km</t>
  </si>
  <si>
    <t>解决1500人饮水问题</t>
  </si>
  <si>
    <t>八组麝香沟口分散供水工程</t>
  </si>
  <si>
    <t>楼台村</t>
  </si>
  <si>
    <t>新建 8米水坝清水池20m³  De32~De50管道共计2.0Km</t>
  </si>
  <si>
    <t>解决135人饮水问题</t>
  </si>
  <si>
    <t>二组均坪村级供水工程</t>
  </si>
  <si>
    <t>新建 渗井10m³ 加压泵房一间及清水池20m³、 De32~De50管道共计4.4Km、DN50钢管0.2米。</t>
  </si>
  <si>
    <t>二组分散供水工程</t>
  </si>
  <si>
    <t>挡鱼村</t>
  </si>
  <si>
    <t>新建 渗井10m³ De32管道共计0.6Km</t>
  </si>
  <si>
    <t>二组老屋场分散供水工程</t>
  </si>
  <si>
    <t>新建集水井1座、清水池10m³、 De50管道共计3.1Km</t>
  </si>
  <si>
    <t>四组窑湾村分散供水工程</t>
  </si>
  <si>
    <t>新建渗井10m³ 2米水坝  清水池10m³ De32管道共计0.4Km</t>
  </si>
  <si>
    <t>三组百家坪分散供水工程</t>
  </si>
  <si>
    <t>新建渗井10m³ 2台水泵   De32~De50管道共计1.7Km</t>
  </si>
  <si>
    <t>二组夏家湾分散供水工程</t>
  </si>
  <si>
    <t>庙湾村</t>
  </si>
  <si>
    <t>新建 渗井10m³ 清水池10m³、 De32~De50管道共计1.0Km</t>
  </si>
  <si>
    <t>一组五组村级供水工程</t>
  </si>
  <si>
    <t>庵场村</t>
  </si>
  <si>
    <t>新建 4米水坝 清水池30m³ De32~De63管道共计6.8Km</t>
  </si>
  <si>
    <t>解决370人饮水问题</t>
  </si>
  <si>
    <t>唐家沟分散供水工程</t>
  </si>
  <si>
    <t>官坪村</t>
  </si>
  <si>
    <t>官坪村六组新建 3米水坝 清水池10m³、 De32管道共计0.8Km</t>
  </si>
  <si>
    <t>解决41人饮水问题</t>
  </si>
  <si>
    <t>西山分散供水工程</t>
  </si>
  <si>
    <t>官坪村五组新建 渗井10m³ 清水池10m³ 水泵2台、De32~De50管道共计0.8Km</t>
  </si>
  <si>
    <t>官坪村二组吴三泰分散供水工程</t>
  </si>
  <si>
    <t>新建 渗井10m³ 清水池20m³、 水泵2台De32~De50管道共计1.6Km</t>
  </si>
  <si>
    <t>官坪村三组烂船沟分散供水工程</t>
  </si>
  <si>
    <t>新建 渗井10m³ 清水池10m³ De32~De50管道共计1.6Km</t>
  </si>
  <si>
    <t>解决74人饮水问题</t>
  </si>
  <si>
    <t>塔坪村一组前梁子分散供水工程</t>
  </si>
  <si>
    <t>塔坪村</t>
  </si>
  <si>
    <t>新建 6米水坝 清水池10m³  De32管道共计1.1Km</t>
  </si>
  <si>
    <t>西坡村六组过风楼分散供水工程</t>
  </si>
  <si>
    <t>西坡村</t>
  </si>
  <si>
    <t>新建 渗井10m³  De32管道共计1.1Km</t>
  </si>
  <si>
    <t>金坪村二组袁家院分散供水工程</t>
  </si>
  <si>
    <t>金坪村</t>
  </si>
  <si>
    <t>新建 6米水坝 清水池10m³  De32管道共计3.6Km</t>
  </si>
  <si>
    <t>肖家沟村一组分散供水工程</t>
  </si>
  <si>
    <t>肖家沟村</t>
  </si>
  <si>
    <t>新建 渗井10m³  De32管道共计3.9Km</t>
  </si>
  <si>
    <t>沧浪水厂管网延伸</t>
  </si>
  <si>
    <t>沧浪水厂管网延伸至九年一贯制学校De75管道共计1.0Km</t>
  </si>
  <si>
    <t>塘湾村八组姜家沟分散供水工程</t>
  </si>
  <si>
    <t>新建8m水坝、清水池10m³、De25~De50管道共计1.6km</t>
  </si>
  <si>
    <t>艾家窝分散供水工程</t>
  </si>
  <si>
    <t>新建渗井10m³、清水池20m³、De25~De50管道共计1.6km</t>
  </si>
  <si>
    <t>解决96人饮水问题</t>
  </si>
  <si>
    <t>何家院分散供水工程</t>
  </si>
  <si>
    <t>新建8m水坝、清水池20m³、De25~De50管道共计5.3km</t>
  </si>
  <si>
    <t>塘湾河村级供水工程</t>
  </si>
  <si>
    <t>新建6m水坝、清水池20m³De25~De50管道共计4.7km</t>
  </si>
  <si>
    <t>刘家包村级供水工程</t>
  </si>
  <si>
    <t>新建渗井10m³、清水池50m³、De25~De50管道共计7.1km</t>
  </si>
  <si>
    <t>文峰水厂管网延伸</t>
  </si>
  <si>
    <t>文峰水厂管网延伸至塘湾村一组文林路De32~De50管道共计3.3km</t>
  </si>
  <si>
    <t>阳坡以下分散供水工程</t>
  </si>
  <si>
    <t>皇城村</t>
  </si>
  <si>
    <t>新建7m水坝、清水池10m³、De25~De50管道共计2.0km</t>
  </si>
  <si>
    <t>桥儿沟及黄家院分散供水工程</t>
  </si>
  <si>
    <t>新建8m水坝、清水池10m³、De25~De50管道共计3.1km</t>
  </si>
  <si>
    <t>罗汉堂分散供水工程</t>
  </si>
  <si>
    <t>长坪村</t>
  </si>
  <si>
    <t>新建2m水坝、清水池10m³、De25~De50管道共计1.2km</t>
  </si>
  <si>
    <t>张家大院分散供水工程</t>
  </si>
  <si>
    <t>新建5m水坝、清水池10m³、De25~De50管道共计0.5km</t>
  </si>
  <si>
    <t>解决23人饮水问题</t>
  </si>
  <si>
    <t>黄家槽分散供水工程</t>
  </si>
  <si>
    <t>毛狗洞分散供水工程</t>
  </si>
  <si>
    <t>新建5m水坝、清水池10m³、De25~De50管道共计1.7km</t>
  </si>
  <si>
    <t>中良沟饮水工程</t>
  </si>
  <si>
    <t>取水口、管道、蓄水池</t>
  </si>
  <si>
    <t>滚子岭村一组腰塘湾村级供水工程</t>
  </si>
  <si>
    <t>滚子岭村</t>
  </si>
  <si>
    <t>新建6m水坝、清水池20m³、De50管道共计1.8km</t>
  </si>
  <si>
    <t>滚子岭村布袋营分散供水工程</t>
  </si>
  <si>
    <t>4口水窖</t>
  </si>
  <si>
    <t>东钦村四组郭家院分散供水工程</t>
  </si>
  <si>
    <t>东钦村</t>
  </si>
  <si>
    <t>新建渗井10m³、清水池10m³、De32-De50管道共计0.4km</t>
  </si>
  <si>
    <t>解决38人饮水问题</t>
  </si>
  <si>
    <t>东钦村四组陶家坪滚子沟分散供水工程</t>
  </si>
  <si>
    <t>新建渗井10m³、清水池10m³、De25-De50管道共计1.6km</t>
  </si>
  <si>
    <t>东钦村四组陶家坪标湖分散供水</t>
  </si>
  <si>
    <t>新建渗井10m³、清水池10m³、De25-De50管道共计2.2km</t>
  </si>
  <si>
    <t>东钦村一组伍叉沟分散供水工程</t>
  </si>
  <si>
    <t>新建渗井10m³、清水池20m³、De32管道共计0.3km</t>
  </si>
  <si>
    <t>太和村五组王家院分散供水工程</t>
  </si>
  <si>
    <t>太和村</t>
  </si>
  <si>
    <t>新建渗井10m³、清水池10m³、De25-De50管道共计0.7km</t>
  </si>
  <si>
    <t>太河村水厂续建 及管网延伸</t>
  </si>
  <si>
    <t>粗慢滤池1500人，蓄水池100方，管道延伸75的900米、63的1700米、32的600米</t>
  </si>
  <si>
    <t>迎东村一组横路铺子分散供水工程</t>
  </si>
  <si>
    <t>迎东村</t>
  </si>
  <si>
    <t>新建渗井10m³、清水池10m³、De25-De50管道共计1.9km</t>
  </si>
  <si>
    <t>轻土坪村四组窑坡分散供水工程</t>
  </si>
  <si>
    <t>轻土坪村</t>
  </si>
  <si>
    <t>新建渗井10m³、清水池30m³、De32-De50管道共计1.3km</t>
  </si>
  <si>
    <t>轻土坪村村委会后山</t>
  </si>
  <si>
    <t>取水坝、清水池、管网</t>
  </si>
  <si>
    <t>中沟村十二组院子分散供水工程</t>
  </si>
  <si>
    <t>中沟村</t>
  </si>
  <si>
    <t>新建4m水坝、清水池10m³、De25-De50管道共计4.6km</t>
  </si>
  <si>
    <t>中沟村二组小中沟分散供水工程</t>
  </si>
  <si>
    <t>新建7m水坝、清水池10m³、De25-De50管道共计1.5km</t>
  </si>
  <si>
    <t>解决35人饮水问题</t>
  </si>
  <si>
    <t>程家院蓄水池管网延伸</t>
  </si>
  <si>
    <t>程家院蓄水池管网延伸至中沟村四组武家坡De32-De50管道共计2.6km、10清水池</t>
  </si>
  <si>
    <t>中沟村张家院分散供水工程</t>
  </si>
  <si>
    <t>De32-De50管道共计1.5km</t>
  </si>
  <si>
    <t>中沟村刘家院分散供水工程</t>
  </si>
  <si>
    <t>新建渗井10m³、De25-De50管道共计3.7km</t>
  </si>
  <si>
    <t>付家坪村白岩饮水工程饮水工程</t>
  </si>
  <si>
    <t>集水井，供水管道</t>
  </si>
  <si>
    <t>付家坪村老八组饮水工程</t>
  </si>
  <si>
    <t>付家坪村甘家湾饮水工程</t>
  </si>
  <si>
    <t>取水坝，供水管道</t>
  </si>
  <si>
    <t>集镇水厂管网延伸</t>
  </si>
  <si>
    <t>供水主管道</t>
  </si>
  <si>
    <t>青龙村水厂管网延伸</t>
  </si>
  <si>
    <t>青龙村</t>
  </si>
  <si>
    <t>青龙村水厂管网延伸至两道村妖谷峡De25-De50管道总计5.1km</t>
  </si>
  <si>
    <t>秦家村水厂补充水源</t>
  </si>
  <si>
    <t>秦家村</t>
  </si>
  <si>
    <t>新建5m水坝、75管道的5公里</t>
  </si>
  <si>
    <t>麻线村陆家院分散供水工程改造</t>
  </si>
  <si>
    <t>麻线村</t>
  </si>
  <si>
    <t>新建8m水坝、De50管道总计0.8km</t>
  </si>
  <si>
    <t>解决142人饮水问题</t>
  </si>
  <si>
    <t>麻线村麻线裕分散供水工程改造</t>
  </si>
  <si>
    <t>新建6m水坝</t>
  </si>
  <si>
    <t>解决148人饮水问题</t>
  </si>
  <si>
    <t>双湾村李家院分散供水工程</t>
  </si>
  <si>
    <t>双湾村</t>
  </si>
  <si>
    <t>新建渗井10m³、清水池10m³、De25-De32管道总计0.5km</t>
  </si>
  <si>
    <t>双湾村脂肪沟分散供水工程</t>
  </si>
  <si>
    <t>双湾村、茅坝村</t>
  </si>
  <si>
    <t>新建8m水坝、2清水池10m³De50管道总计3.3km</t>
  </si>
  <si>
    <t>解决122人饮水问题</t>
  </si>
  <si>
    <t>深河村葵花寨分散供水工程改造</t>
  </si>
  <si>
    <t>深河村</t>
  </si>
  <si>
    <t>De25-De32管道总计2.2km</t>
  </si>
  <si>
    <t>深河村孙家坪分散供水工程</t>
  </si>
  <si>
    <t>新建5m水坝、清水池10m³、De25-De50管道总计2.9km</t>
  </si>
  <si>
    <t>风车沟茅草垭分散供水工程改造</t>
  </si>
  <si>
    <t>茅坝村</t>
  </si>
  <si>
    <t>新建5m水坝、De32管道总计0.3km</t>
  </si>
  <si>
    <t>岩屋沟下分散供水工程改造</t>
  </si>
  <si>
    <t>解决28人饮水问题</t>
  </si>
  <si>
    <t>井泉村叶家坡饮水工程</t>
  </si>
  <si>
    <t>井泉村</t>
  </si>
  <si>
    <t>新建5m水坝、清水池20m³、De32-De50管道总计5.4km</t>
  </si>
  <si>
    <t>双湾村湖坪分散供水工程</t>
  </si>
  <si>
    <t>新建6m水坝、清水池20m³、De25-De63管道总计1.5km</t>
  </si>
  <si>
    <t>井泉村杨二姐沟口分散供水工程</t>
  </si>
  <si>
    <t>新建6m水坝、清水池20m³De25-De50管道总计2.4km</t>
  </si>
  <si>
    <t>深河集镇水厂改造</t>
  </si>
  <si>
    <t>桂家湾饮水工程</t>
  </si>
  <si>
    <t>蓄水池，供水管道</t>
  </si>
  <si>
    <t>铧场饮水工程</t>
  </si>
  <si>
    <t>屈家院饮水工程</t>
  </si>
  <si>
    <t>石庙饮水工程</t>
  </si>
  <si>
    <t>解决201人饮水问题</t>
  </si>
  <si>
    <t>许家沟饮水工程</t>
  </si>
  <si>
    <t>取水口、管道</t>
  </si>
  <si>
    <t>解决108人饮水问题</t>
  </si>
  <si>
    <t>刘家院饮水工程</t>
  </si>
  <si>
    <t>管道</t>
  </si>
  <si>
    <t>解决10人饮水问题</t>
  </si>
  <si>
    <t>一组饮水工程</t>
  </si>
  <si>
    <t>大泉山村</t>
  </si>
  <si>
    <t>白河浪茶厂饮水工程</t>
  </si>
  <si>
    <t>老三组饮水工程</t>
  </si>
  <si>
    <t>胡家庄饮水工程</t>
  </si>
  <si>
    <t>取水沉井、管道</t>
  </si>
  <si>
    <t>高坡饮水工程</t>
  </si>
  <si>
    <t>董家湾饮水工程</t>
  </si>
  <si>
    <t>解决37人饮水问题</t>
  </si>
  <si>
    <t>船板沟饮水工程</t>
  </si>
  <si>
    <t>九里潭村</t>
  </si>
  <si>
    <t>二组水库下饮水工程</t>
  </si>
  <si>
    <t>余家垭子饮水工程</t>
  </si>
  <si>
    <t>解决115人饮水问题</t>
  </si>
  <si>
    <t>童家院、陈家院饮水工程</t>
  </si>
  <si>
    <t>包家院、李家院饮水工程</t>
  </si>
  <si>
    <t>阮家沟饮水工程</t>
  </si>
  <si>
    <t>取水口</t>
  </si>
  <si>
    <t>丁家湾饮水工程</t>
  </si>
  <si>
    <t>解决79人饮水问题</t>
  </si>
  <si>
    <t>太阳坡饮水工程</t>
  </si>
  <si>
    <t>过滤池及蓄水池、提水设备</t>
  </si>
  <si>
    <t>太阳坡李家院饮水工程</t>
  </si>
  <si>
    <t>维修取水点</t>
  </si>
  <si>
    <t>解决69人饮水问题</t>
  </si>
  <si>
    <t>红花老兵山庄饮水工程</t>
  </si>
  <si>
    <t>建集水井、管网更换延伸</t>
  </si>
  <si>
    <t>解决132人饮水问题</t>
  </si>
  <si>
    <t>核桃凸饮水工程</t>
  </si>
  <si>
    <t>新街蓄水池、更换管道</t>
  </si>
  <si>
    <t>建集水井</t>
  </si>
  <si>
    <t>胡家院、肖家院、曾家院饮水工程</t>
  </si>
  <si>
    <t>桃子湾村</t>
  </si>
  <si>
    <t xml:space="preserve">
易迁办</t>
    <phoneticPr fontId="22" type="noConversion"/>
  </si>
  <si>
    <t>易迁办</t>
    <phoneticPr fontId="22" type="noConversion"/>
  </si>
  <si>
    <t>建集水井、蓄水池、管网</t>
  </si>
  <si>
    <t>解决159人饮水问题</t>
  </si>
  <si>
    <t>老七队饮水工程</t>
  </si>
  <si>
    <t>解决42人饮水问题</t>
  </si>
  <si>
    <t>一组林果基地饮水工程</t>
  </si>
  <si>
    <t>取水坝、建蓄水池</t>
  </si>
  <si>
    <t>5组张家院、石桥公路上饮水工程</t>
  </si>
  <si>
    <t>建集水井、管网延伸</t>
  </si>
  <si>
    <t>叶家院饮水工程</t>
  </si>
  <si>
    <t>管道延伸</t>
  </si>
  <si>
    <t>解决17人饮水问题</t>
  </si>
  <si>
    <t>小河村一组姚家庄饮水工程改造</t>
  </si>
  <si>
    <t>新建5m水坝、清水池30m³、De50管道总计2.9km</t>
  </si>
  <si>
    <t>小河村一组老鸦山饮水工程</t>
  </si>
  <si>
    <t>新建渗井10m³、清水池20m³、De25-De50管道总计1.6km</t>
  </si>
  <si>
    <t>三吉村元通寺分散供水工程</t>
  </si>
  <si>
    <t>新建8m水坝、清水池10m³、De25-De63管道总计3.4km</t>
  </si>
  <si>
    <t>三吉村王家庄分散供水工程</t>
  </si>
  <si>
    <t>新建4m水坝、清水池10m³、De25-De50管道总计2.0km</t>
  </si>
  <si>
    <t>三吉村水池沟分散供水工程</t>
  </si>
  <si>
    <t>新建2m水坝、清水池10m³、De25-De32管道总计0.2km</t>
  </si>
  <si>
    <t>三吉村枣子坡分散供水工程</t>
  </si>
  <si>
    <t>新建4m水坝、清水池10m³、De25~De50管道共计2.1km</t>
  </si>
  <si>
    <t>三吉村泥湾灰池沟分散供水工程</t>
  </si>
  <si>
    <t>新建5m水坝、清水池10m³、De25~De50管道共计1.5km</t>
  </si>
  <si>
    <t>中场村天窝坑分散供水工程改造</t>
  </si>
  <si>
    <t>清水池10m³、De32~De63管道共计0.6km</t>
  </si>
  <si>
    <t>中场村油坊垭饮水工程改造</t>
  </si>
  <si>
    <t>新建5m水坝、De50管道共计1.1km</t>
  </si>
  <si>
    <t>百里河村麦棚分散供水工程</t>
  </si>
  <si>
    <t>百里河村</t>
  </si>
  <si>
    <t>新建5m水坝、清水池10m³、De25~De50管道共计2.0km</t>
  </si>
  <si>
    <t>新街村菠萝山分散供水工程</t>
  </si>
  <si>
    <t>新街村</t>
  </si>
  <si>
    <t>新建3m水坝、清水池10m³、De25~De50管道共计6.6km</t>
  </si>
  <si>
    <t>新街村二组家竹园饮水工程</t>
  </si>
  <si>
    <t>新建4m水坝、清水池30m³、De50管道共计5.5km</t>
  </si>
  <si>
    <t>解决388人饮水问题</t>
  </si>
  <si>
    <t>新街村五组大观山分散供水工程</t>
  </si>
  <si>
    <t>新建5m水坝、清水池30m³、De25~De50管道共计1.8km</t>
  </si>
  <si>
    <t>木棕村饮水工程</t>
  </si>
  <si>
    <t>木棕村</t>
  </si>
  <si>
    <t>新建4m水坝、清水池30m³、De25~De50管道共计3.9km</t>
  </si>
  <si>
    <t>官渡街村饮水工程改造</t>
  </si>
  <si>
    <t>居委会</t>
  </si>
  <si>
    <t>新建5m水坝、清水池20m³、De32~De63管道共计4.7km</t>
  </si>
  <si>
    <t>解决252人饮水问题</t>
  </si>
  <si>
    <t>柳林乡小计</t>
  </si>
  <si>
    <t>崔家岭饮水工程</t>
  </si>
  <si>
    <t>洪坪村</t>
  </si>
  <si>
    <t>汪家院饮水工程</t>
  </si>
  <si>
    <t>大塄坎饮水工程</t>
  </si>
  <si>
    <t>瓦屋院饮水工程</t>
  </si>
  <si>
    <t>贾家湾饮水工程</t>
  </si>
  <si>
    <t>西湾安置点饮水工程</t>
  </si>
  <si>
    <t>白果树湾饮水工程</t>
  </si>
  <si>
    <t>民主村</t>
  </si>
  <si>
    <t>黄家湾饮水工程</t>
  </si>
  <si>
    <t>管网延伸</t>
  </si>
  <si>
    <t>构园河饮水工程</t>
  </si>
  <si>
    <t>墨池村</t>
  </si>
  <si>
    <t>顺水坪左湾饮水工程</t>
  </si>
  <si>
    <t>锅铲湾饮水工程</t>
  </si>
  <si>
    <t>龙石坪饮水工程</t>
  </si>
  <si>
    <t>长城坝饮水工程</t>
  </si>
  <si>
    <t>干溪坪饮水工程</t>
  </si>
  <si>
    <t>杨家沟饮水工程</t>
  </si>
  <si>
    <t>屏峰村</t>
  </si>
  <si>
    <t>柳林店饮水工程</t>
  </si>
  <si>
    <t>莲花段河道治理工程</t>
  </si>
  <si>
    <t>刘家山莲花</t>
  </si>
  <si>
    <t>刘家山至莲花段河道治理,新增治理长度3.7公里.其中:岸坡护砌2公里,雷诺护坡2公里入河口整治1处</t>
  </si>
  <si>
    <t>完成范围内流域治理任务，提高农业生产能力</t>
  </si>
  <si>
    <t>县河流域治理</t>
  </si>
  <si>
    <t>得胜秦古擂鼓</t>
  </si>
  <si>
    <t>得胜段-秦古段-擂鼓红岩段，治理河长6.1公里，其中：加固堤防1220米，护岸护坡1680米，清淤疏浚6300米，绿化植树3000棵</t>
  </si>
  <si>
    <t>苦桃河东河、西河段治理工程</t>
  </si>
  <si>
    <t>苦桃河</t>
  </si>
  <si>
    <t>治理河长5.1公里，其中：河道清淤12000米，加固堤防650米，护岸护坡780米</t>
  </si>
  <si>
    <t>尖山河支流治理工程</t>
  </si>
  <si>
    <t>尖山河支流陈家河</t>
  </si>
  <si>
    <t>治理河长7.1公里，其中：新建护岸1.3千米，新建堤防0.98千米，河道清淤4.82千米</t>
  </si>
  <si>
    <t>农村村级道路养护</t>
  </si>
  <si>
    <t>确保群众出行方便</t>
  </si>
  <si>
    <t>确保贫困户网络全覆盖</t>
  </si>
  <si>
    <t>蔬菜基地建设</t>
  </si>
  <si>
    <t>迎丰村1组</t>
  </si>
  <si>
    <t>蔬菜基地水、电、路等配套设施建设</t>
  </si>
  <si>
    <t>解决40户180人产业发展增加收入</t>
  </si>
  <si>
    <t>蔬菜基地管护</t>
  </si>
  <si>
    <t>刘家山村1组</t>
  </si>
  <si>
    <t>设施蔬菜基地拦河堵、水、大棚、生产用房等配套设施建设</t>
  </si>
  <si>
    <t>解决40户181人产业发展增加收入，提供10个就业岗位</t>
  </si>
  <si>
    <t>人居环境</t>
  </si>
  <si>
    <t>园艺场刘家院</t>
  </si>
  <si>
    <t>建设住房安置场坪4200平方米，并水电路配套</t>
  </si>
  <si>
    <t>解决14户63人住房安置场坪建设</t>
  </si>
  <si>
    <t>刘家山、高家庄、二道坊村</t>
  </si>
  <si>
    <t>1、硬化道路2000米；2、建绿化带5000平方米；3、绿化树木10000株；4、整治环境卫生10处；5、建垃圾池20个；6、安装路灯200盏</t>
  </si>
  <si>
    <t>霍河流域产业带动，绿色发展，促人文素质提升</t>
  </si>
  <si>
    <t>食用菌基地建设</t>
  </si>
  <si>
    <t>桥儿沟村2组</t>
  </si>
  <si>
    <t>桥儿沟村15万袋食用菌基地建设</t>
  </si>
  <si>
    <t>带动30户130人产业发展和农户增收</t>
  </si>
  <si>
    <t>农村人居环境治理</t>
  </si>
  <si>
    <t>桥东村</t>
  </si>
  <si>
    <t>按换大瓦、刷白粉墙、油漆门窗等标准房屋维修7户22间</t>
  </si>
  <si>
    <t>改善7户30人住房环境</t>
  </si>
  <si>
    <t>高家庄</t>
  </si>
  <si>
    <t>按换大瓦、刷白粉墙、油漆门窗等标准房屋维修5户18间</t>
  </si>
  <si>
    <t>改善5户21人住房环境</t>
  </si>
  <si>
    <t>桥儿沟村</t>
  </si>
  <si>
    <t>按换大瓦、刷白粉墙、油漆门窗等标准房屋维修8户25间</t>
  </si>
  <si>
    <t>改善8户33人住房环境</t>
  </si>
  <si>
    <t>园艺场</t>
  </si>
  <si>
    <t>按换大瓦、刷白粉墙、油漆门窗等标准房屋维修2户6间</t>
  </si>
  <si>
    <t>改善2户7人住房环境</t>
  </si>
  <si>
    <t>明清村</t>
  </si>
  <si>
    <t>按换大瓦、刷白粉墙、油漆门窗等标准房屋维修3户9间</t>
  </si>
  <si>
    <t>改善2户8人住房环境</t>
  </si>
  <si>
    <t>按换大瓦、刷白粉墙、油漆门窗等标准房屋维修6户20间</t>
  </si>
  <si>
    <t>改善6户9人住房住房环境</t>
  </si>
  <si>
    <t>改善6户25人住房住房环境</t>
  </si>
  <si>
    <t>按换大瓦、刷白粉墙、油漆门窗等标准房屋维修12户38间</t>
  </si>
  <si>
    <t>解决12户50人住房安全问题</t>
  </si>
  <si>
    <t>产业发展</t>
  </si>
  <si>
    <t>城关各村</t>
  </si>
  <si>
    <t>迎丰村苗圃基地、核桃基地管护，窑沟村蔬菜及香菇基地、小水果基地管护，桥东村核桃基地管护、经济观赏林、新修产业路，高家庄养殖小区建设、村干果产业，虎山村核桃基地管护、露天洋芋、新发展药材，刘家山村蔬菜基地维护，明清小水果基地</t>
  </si>
  <si>
    <t>带动280户群众增收</t>
  </si>
  <si>
    <t>2018续建项目</t>
  </si>
  <si>
    <t>人饮工程</t>
  </si>
  <si>
    <t>桥东安置点人饮、环境整治、虎山村1、2、3组饮水、危房改造，莲花环境整治及危房改造，刘家山村人饮工程，明清人饮工程桥儿沟村人饮工程，精神脱贫，征地补偿等</t>
  </si>
  <si>
    <t>改善人居环境</t>
  </si>
  <si>
    <t>鱼岭村</t>
  </si>
  <si>
    <t>绿色、卫生、洁净、亮化工程</t>
  </si>
  <si>
    <t>辐射带动172户贫困户</t>
  </si>
  <si>
    <t>悬鼓洲村</t>
  </si>
  <si>
    <t>辐射带动177户贫困户</t>
  </si>
  <si>
    <t>扶贫续建项目</t>
  </si>
  <si>
    <t>魏沟、小漩村、龙王沟、悬鼓洲</t>
  </si>
  <si>
    <t>新建3个村人饮工程</t>
  </si>
  <si>
    <t>解决85户贫困户吃水问题</t>
  </si>
  <si>
    <t>新发展中药材产业</t>
  </si>
  <si>
    <t>新发展山银花800亩（涧沟村、溢水街村、五房沟村、何家湾、三圣村、鹰岩村、  天桥村、小东川村）</t>
  </si>
  <si>
    <t>培植脱贫产业项目</t>
  </si>
  <si>
    <t>山银花产业基地建设</t>
  </si>
  <si>
    <t>山银花苗圃基地及加工车间建设</t>
  </si>
  <si>
    <t>支持山野菜合作社建设</t>
  </si>
  <si>
    <t>杨家坝村</t>
  </si>
  <si>
    <t>食用菌产业园建设</t>
  </si>
  <si>
    <t>东川村</t>
  </si>
  <si>
    <t>产业园沟渠配套</t>
  </si>
  <si>
    <t>草莓产业园续建</t>
  </si>
  <si>
    <t>小东川村</t>
  </si>
  <si>
    <t>草莓大棚</t>
  </si>
  <si>
    <t>新发展油茶</t>
  </si>
  <si>
    <t>新发展油茶100亩</t>
  </si>
  <si>
    <t>何家湾茶场产业路建设</t>
  </si>
  <si>
    <t>何家湾</t>
  </si>
  <si>
    <t>建设何家湾茶场产业路3公里</t>
  </si>
  <si>
    <t>新建便民桥</t>
  </si>
  <si>
    <t>安置点至主公路桥及连接路硬化</t>
  </si>
  <si>
    <t>出行安全</t>
  </si>
  <si>
    <t>过河涵及堰渠修复</t>
  </si>
  <si>
    <t>安幼养老中心</t>
  </si>
  <si>
    <t>建设安幼养老中心1所</t>
  </si>
  <si>
    <t>提升村级组织服务能力</t>
  </si>
  <si>
    <t>亮化、净化和农民技能培训等</t>
  </si>
  <si>
    <t>实施乡村振兴</t>
  </si>
  <si>
    <t>下腰店村</t>
  </si>
  <si>
    <t>贫困村建设</t>
  </si>
  <si>
    <t>涧沟梁村</t>
  </si>
  <si>
    <t>饮水281户、灌溉渠堰800米、路灯亮化95个、安幼养老、环境整治、高粱酒厂、食用菌产业</t>
  </si>
  <si>
    <t>加大示范村社会事业发展，改善人居环境，提升群众获得感</t>
  </si>
  <si>
    <t>店子街等村</t>
  </si>
  <si>
    <t>实施店子街、营盘河、刘家河、杨家河绿化、卫生、洁净、亮化工程</t>
  </si>
  <si>
    <t>深度贫困村提升工程</t>
  </si>
  <si>
    <t>杨家河村、太山庙村</t>
  </si>
  <si>
    <t>贫困村综合提升，改善人居环境，整治厕所栏圈</t>
  </si>
  <si>
    <t>加快深度贫困村脱贫出列</t>
  </si>
  <si>
    <t>太山庙村精神脱贫项目</t>
  </si>
  <si>
    <t>太山庙、牌楼、涧沟梁、杨家河、龙兴村</t>
  </si>
  <si>
    <t>激发群众内生动力，鼓励自主脱贫</t>
  </si>
  <si>
    <t>宣传部</t>
  </si>
  <si>
    <t>500生态观光园区</t>
  </si>
  <si>
    <t>柿树坪村、罗家坡村</t>
  </si>
  <si>
    <t>提等升级200亩生态观光园区，发展莲藕产业</t>
  </si>
  <si>
    <t>发展观光特色旅游，发展特色旅游经济</t>
  </si>
  <si>
    <t>贫困村环境整治项目</t>
  </si>
  <si>
    <t>蛟 龙 村</t>
  </si>
  <si>
    <t>对蛟龙、龙兴、牌楼、白玉、总兵安、墩梓、黑虎、杨家河、桂花树、双堰、关东沟、柿树坪、罗家坡、店子街、水田坝、太山庙、折峪河、鸡公梁18个贫困村实行村庄环境综合整治，奖补农户改造破旧猪圈厕所，建立垃圾处理长效机制，小型农田保护设施建设，实行绿化亮化</t>
  </si>
  <si>
    <t>改善农村人居环境，增强脱贫攻坚后劲，提升群众满意度</t>
  </si>
  <si>
    <t>中药材产业</t>
  </si>
  <si>
    <t>新建中药材产业基地700亩</t>
  </si>
  <si>
    <t>新建中药材基地，带动村户出列脱贫</t>
  </si>
  <si>
    <t>中药材管护项目</t>
  </si>
  <si>
    <t>管护中药材基地1000亩</t>
  </si>
  <si>
    <t>管护发展中药材，发展产业经济</t>
  </si>
  <si>
    <t>油橄榄产业基地管护</t>
  </si>
  <si>
    <t>管护油橄榄1000亩</t>
  </si>
  <si>
    <t>管护发展油橄榄，发展特色产业经济</t>
  </si>
  <si>
    <t>核桃基地管护项目</t>
  </si>
  <si>
    <t>管护核桃1000亩</t>
  </si>
  <si>
    <t>管护发展核桃，发展壮大传统产业经济</t>
  </si>
  <si>
    <t>猕猴桃基地管护</t>
  </si>
  <si>
    <t>管护200亩猕猴桃基地，补苗、施肥和锄草等</t>
  </si>
  <si>
    <t>不断壮大特色扶贫产业，发展现代观光、采摘、体验农业</t>
  </si>
  <si>
    <t>涧沟梁村黄皮线椒产业项目</t>
  </si>
  <si>
    <t>提供种苗、化肥，鼓励农户种植黄皮线椒50亩</t>
  </si>
  <si>
    <t>实现贫困户产业增收，助力脱贫攻坚</t>
  </si>
  <si>
    <t>关东沟村高山魔芋产业</t>
  </si>
  <si>
    <t>提供种苗、化肥，鼓励发展高山魔芋50亩</t>
  </si>
  <si>
    <t>增加群众和集体的经济收入</t>
  </si>
  <si>
    <t>水田坝村水产养殖项目</t>
  </si>
  <si>
    <t>水田坝村</t>
  </si>
  <si>
    <t>建设小型养殖塘，发展水产养殖产业</t>
  </si>
  <si>
    <t>增强本村脱贫后劲，助力脱贫攻坚</t>
  </si>
  <si>
    <t>刘家河村车厘子基地</t>
  </si>
  <si>
    <t>刘家河村2019年新建10亩车厘子基地</t>
  </si>
  <si>
    <t>增植脱贫产业项目，实现贫困户产业增收</t>
  </si>
  <si>
    <t>刘家河村草莓基地</t>
  </si>
  <si>
    <t>建设标准化大棚，发展设施草莓</t>
  </si>
  <si>
    <t>增强产业脱贫后劲，实现贫困户产业增收，助力脱贫攻坚</t>
  </si>
  <si>
    <t>刘家河村西瓜基地</t>
  </si>
  <si>
    <t>发展30亩西瓜产业，提供种子和化肥</t>
  </si>
  <si>
    <t>总兵安村美丽乡村提档升级</t>
  </si>
  <si>
    <t>发挥总兵安村山水人文优势，发展壮大乡村旅游经济，助力精准扶贫</t>
  </si>
  <si>
    <t>总兵安旅游景区提档升级</t>
  </si>
  <si>
    <t>统筹扶贫项目设计审计监理费用</t>
  </si>
  <si>
    <t>设计、审计、监理分别按照项目投资0.5%标准列支，共1.5%。主要使用项目统筹范围内的结余零散资金</t>
  </si>
  <si>
    <t>确保各类项目严科学设计、严格设计、标准施工，达到预期的建设目标，实现经济效益和发展效益</t>
  </si>
  <si>
    <t>双坝片区“5+1”贫困村提升工程</t>
  </si>
  <si>
    <t>铧场、侯家湾、上坝、下坝村</t>
  </si>
  <si>
    <t>宝丰镇铧场村铧场路两旁的亮化、绿化，总长2.5公里及入户路；侯家湾村安装路灯200余盏；上坝村入户水泥路解决260户入户路2000米及上坝村7组宝丰河建设便桥一座；下坝村入院路及上塘渠道修复及绿化</t>
  </si>
  <si>
    <t>提高生产生活环境质量</t>
  </si>
  <si>
    <t>双坝、双丰、新茶片区环境整治</t>
  </si>
  <si>
    <t>铧场、小堰、上坝、下坝、花栗树、双庙、韩溪河村</t>
  </si>
  <si>
    <t>宝丰镇铧场村新增垃圾池2个、清收车1台；小堰村建垃收集清运（1至6组）及机制建设；上坝村农村村庄整治及提升；下坝村农村村庄整治及提升.卫生整治垃圾场地及垃圾池；下坝村农村村庄整治及提升.卫生整治垃圾场地及垃圾池；花栗树收集车；双庙村建10个垃圾池、垃圾池2辆；韩溪河新建垃圾池5个</t>
  </si>
  <si>
    <t>双坝、双丰、新茶片区农田水利</t>
  </si>
  <si>
    <t>侯家湾、上坝、下坝、曹家沟、白沙河、双庙、深沟、韩溪河村</t>
  </si>
  <si>
    <t>宝丰镇侯家湾村2、3、4组灌溉堰渠修复；上坝村朝阳水库至宝丰街，朝阳水库至粮贸，解决280亩水田灌溉；下坝村茶叶.新建茶园处修建水窖一口；曹家沟改造蓄水山塘：项目地点：曹家沟村2组、1组，规模：3口，库容4000立方米、整修水渠3公里；白沙河村六组挖山塘2口、新修堰渠2500米；双庙村农渠修复；深沟村修复堰渠500米、清淤1000米；韩溪河修复堰渠1500米</t>
  </si>
  <si>
    <t>科技和经信局</t>
    <phoneticPr fontId="22" type="noConversion"/>
  </si>
  <si>
    <t>年度统筹收入计划调整</t>
    <phoneticPr fontId="22" type="noConversion"/>
  </si>
  <si>
    <t>卫生健康局</t>
  </si>
  <si>
    <t>卫生健康局</t>
    <phoneticPr fontId="22" type="noConversion"/>
  </si>
  <si>
    <t>水利和湖泊局</t>
    <phoneticPr fontId="22" type="noConversion"/>
  </si>
  <si>
    <t>融媒体中心</t>
    <phoneticPr fontId="22" type="noConversion"/>
  </si>
  <si>
    <t>交通运输局</t>
    <phoneticPr fontId="22" type="noConversion"/>
  </si>
  <si>
    <t>麻家渡镇</t>
    <phoneticPr fontId="22" type="noConversion"/>
  </si>
  <si>
    <t>解决农业生产用水问题</t>
  </si>
  <si>
    <t>小堰村茶叶产业</t>
  </si>
  <si>
    <t>小堰村</t>
  </si>
  <si>
    <t>宝丰镇小堰村管护老茶园1500亩（1至6组）</t>
  </si>
  <si>
    <t>助推产业发展</t>
  </si>
  <si>
    <t>新茶村食用菌产业</t>
  </si>
  <si>
    <t>宝丰镇新茶村文家垭食用菌建棚（含老村委会菌棚）</t>
  </si>
  <si>
    <t>曹家沟村“5+1”贫困村提升工程</t>
  </si>
  <si>
    <t>宝丰镇曹家沟农村村庄整治及提升含4个安置点垃圾池和2个公厕</t>
  </si>
  <si>
    <t>双丰片区“5+1”贫困村提升工程</t>
  </si>
  <si>
    <t>花栗树、双庙、深沟</t>
  </si>
  <si>
    <t>宝丰镇花栗树亮化工程：购买路灯200盏、入户路4100米、农村村庄整治及提升；双庙村亮化工程，购买路灯300盏（200元/盏）全村的入户路；深沟村安装路灯350盏、新修入院入户路；双庙村300亩高粱种植补助；深沟村老茶园改造70亩</t>
  </si>
  <si>
    <t>黄栗片区环境整治</t>
  </si>
  <si>
    <t>垭子街、漆树扒、东河、双河口、喻家塔、曹家湾村</t>
  </si>
  <si>
    <t>宝丰镇垭子街村新建和改建垃圾池5个、建立长效机制、排水管网改造（100米）、垃圾车1台；漆树扒机制建设、绿化、卫生室配套、垃圾池5个、转运车一辆；东河村7个封闭式垃圾池，清运车；东河村4个集中安置点悬挂村规民约、社会主义核心价值观宣传牌匾150个；双河口垃圾池10个、垃圾清运三轮车一辆、环境整治；喻家塔村封闭式垃圾池10个配三轮垃圾车一辆；曹家湾村建垃圾池7处（个）、垃圾清运车1辆</t>
  </si>
  <si>
    <t>黄栗片区“5+1”贫困村提升工程</t>
  </si>
  <si>
    <t>漆树扒、东河、双河口、喻家塔、曹家湾村</t>
  </si>
  <si>
    <t>宝丰镇漆树扒美化亮化工程、农村村庄整治及提升；东河村路灯50盏，绿化林木2000颗，农村村庄整治及提升；双河口美化亮化工程，农村村庄整治及提升，樱桃、脆梨等3000棵；喻家塔村农户入院路硬化、美化亮化工程、农村村庄整治及提升；曹家湾村入户路3780米，(宽3米，高0.18）自筹50％,补助50％</t>
  </si>
  <si>
    <t>黄栗片区农田水利</t>
  </si>
  <si>
    <t>宝丰镇漆树扒二组三面光堰渠2000米；东河村茶园取水点3处；东河村堰道修复2处及水渠治理；双河口食用菌基地及配套设施建设，作业道硬化1500米，排水沟1500米；双河口徐家湾灌溉渠道1500米；喻家塔村茶叶  新建茶园基地内建蓄水池5口，作业道12条3000米、谭家河大堰清淤复修8000米；曹家湾村渠道修复500米</t>
  </si>
  <si>
    <t>曹家湾村安幼养老配套</t>
  </si>
  <si>
    <t>曹家湾村</t>
  </si>
  <si>
    <t>宝丰镇曹家湾村安幼养老服务中心配套（场坪、排水沟、下水道）</t>
  </si>
  <si>
    <t>桂坪村中药材</t>
  </si>
  <si>
    <t>宝丰镇桂坪村中药材金银花900亩、中药材300亩</t>
  </si>
  <si>
    <t>桂花片区环境整治</t>
  </si>
  <si>
    <t>桂坪、石串、水田坪、新河、肖家垭茶场村</t>
  </si>
  <si>
    <t>宝丰镇桂坪村封闭式垃圾池10个，垃圾清运车1辆、1-8组绿化；石串村垃圾池10个；水田坪农村村庄整治及提升；新河村垃圾车一辆、垃圾池10个；肖家垭茶场建设封闭式垃圾池5个、三轮垃圾车1个</t>
  </si>
  <si>
    <t>桂花片区“5+1”贫困村提升工程</t>
  </si>
  <si>
    <t>车家沟、石串、秦家河、水田坪、新河、肖家垭茶场村</t>
  </si>
  <si>
    <t>宝丰镇车家沟绿化树苗；石串村农村村庄整治及提升、路灯180盏；秦家河村农村村庄整治及提升；水田坪入户（院）路硬化2公里，果树苗1500棵、农村村庄整治及提升；新河村入户路1.85公里、路灯87个、监控25个、绿化工程；肖家垭茶场修复破损公路1公里、农村村庄整治及提升；水田坪中药材（黄柏种植）</t>
  </si>
  <si>
    <t>石串村茶叶产业</t>
  </si>
  <si>
    <t>宝丰镇石串村老茶园管护500亩</t>
  </si>
  <si>
    <t>石串、东河村精神扶贫</t>
  </si>
  <si>
    <t>石串、东河村</t>
  </si>
  <si>
    <t>宝丰镇石串村精神脱贫巩固提升工程；东河村重建精神脱贫巩固提升工程广播</t>
  </si>
  <si>
    <t>提高群众思想觉悟</t>
  </si>
  <si>
    <t>秦家河村食用菌产业发展</t>
  </si>
  <si>
    <t>秦家河村</t>
  </si>
  <si>
    <t>宝丰镇秦家河村食用菌烘干炉建设及食用菌冻库建设</t>
  </si>
  <si>
    <t>车家沟茶园产业路</t>
  </si>
  <si>
    <t>车家沟</t>
  </si>
  <si>
    <t>桂花片区农田水利</t>
  </si>
  <si>
    <t>车家沟、秦家河、水田坪村</t>
  </si>
  <si>
    <t>宝丰镇车家沟茶园及蔬菜基地作业道3000米；秦家河村老堰渠修复、茶园蓄水池；水田坪郑家沟建取水点进行茶叶灌溉、抗旱</t>
  </si>
  <si>
    <t>擂鼓镇市场主体培育</t>
  </si>
  <si>
    <t>打造擂鼓镇高粱等特色产业加工作坊及市场主体培育,围绕擂鼓村及护驾片</t>
  </si>
  <si>
    <t>帮带贫困户150户以上</t>
  </si>
  <si>
    <t>佑城社区红高粱产业建设</t>
  </si>
  <si>
    <t>新建红高粱基地200亩及辅助配套</t>
  </si>
  <si>
    <t>辐射带动贫困户38户，户均年增收2500元</t>
  </si>
  <si>
    <t>红岩村红高粱产业建设</t>
  </si>
  <si>
    <t>辐射带动贫困户45户，户均年增收2500元</t>
  </si>
  <si>
    <t>碾盘村红高粱产业建设</t>
  </si>
  <si>
    <t>新建红高粱基地100亩</t>
  </si>
  <si>
    <t>辐射带动贫困户30户，户均年增收2000元</t>
  </si>
  <si>
    <t>腰庄村红高粱产业建设</t>
  </si>
  <si>
    <t>辐射带动贫困户23户，户均年增收2500元</t>
  </si>
  <si>
    <t>枣园村红高粱产业建设</t>
  </si>
  <si>
    <t>枣园村</t>
  </si>
  <si>
    <t>改建红高粱基地200亩</t>
  </si>
  <si>
    <t>辐射带动贫困户50户，户均年增收3000元</t>
  </si>
  <si>
    <t>护驾村红高粱产业建设</t>
  </si>
  <si>
    <t>发展红高粱基地500亩，配套完成基地内产业路、渠网等建设</t>
  </si>
  <si>
    <t>辐射带动护驾片区贫困户83，户均年增收3200元</t>
  </si>
  <si>
    <t>烟墩梓红高粱产业建设</t>
  </si>
  <si>
    <t>发展红高粱基地420亩</t>
  </si>
  <si>
    <t>辐射带动贫困户72户，户均年增收3200元</t>
  </si>
  <si>
    <t>擂鼓村药材产业建设</t>
  </si>
  <si>
    <t>新建山银花100亩</t>
  </si>
  <si>
    <t>辐射带动贫困户50户，户均年增收2500元</t>
  </si>
  <si>
    <t>碾盘村药材产业建设</t>
  </si>
  <si>
    <t>建设金银花基地300亩</t>
  </si>
  <si>
    <t>辐射带动贫困户89户，户均年增收3000元</t>
  </si>
  <si>
    <t>广山村药材产业建设</t>
  </si>
  <si>
    <t>广山村</t>
  </si>
  <si>
    <t>建管连翘基地300亩，建设连翘烘干仓储车间500平方米</t>
  </si>
  <si>
    <t>辐射带动贫困户75户，户均年增收4200元</t>
  </si>
  <si>
    <t>三河村药材产业建设</t>
  </si>
  <si>
    <t>发展艾草产业400亩,配套艾草产业路1.5公里</t>
  </si>
  <si>
    <t>辐射带动贫困户38户，户均年增收3500元</t>
  </si>
  <si>
    <t>董家沟村药材产业建设</t>
  </si>
  <si>
    <t>董家沟村</t>
  </si>
  <si>
    <t>新建山银花基地100亩</t>
  </si>
  <si>
    <t>新堰村药材产业建设</t>
  </si>
  <si>
    <t>药材200亩</t>
  </si>
  <si>
    <t>辐射带动贫困户50户，户均年增收3500元</t>
  </si>
  <si>
    <t>腰庄红薯基地建设</t>
  </si>
  <si>
    <t>腰庄建设连片红薯基地900亩，并对基地土地进行平整改良</t>
  </si>
  <si>
    <t>辐射带动贫困户90户，户均年增收3000元</t>
  </si>
  <si>
    <t>三河红薯基地建设</t>
  </si>
  <si>
    <t>三河建设连片红薯基地900亩，并对基地土地进行平整改良</t>
  </si>
  <si>
    <t>红岩红薯基地建设</t>
  </si>
  <si>
    <t>红岩建设连片红薯基地900亩，并对基地土地进行平整改良</t>
  </si>
  <si>
    <t>金岭村烟叶基地配套</t>
  </si>
  <si>
    <t>完成烟叶基地综合配套</t>
  </si>
  <si>
    <t>辐射带动贫困户15户，户均年增收4500元</t>
  </si>
  <si>
    <t>建设入院路2公里，建设绿化带2公里，配套建设垃圾池等环卫设施</t>
  </si>
  <si>
    <t>提升该片区80户群众生产生活环境</t>
  </si>
  <si>
    <t>西河村</t>
  </si>
  <si>
    <t>建设入院路1公里，中心村庄安装路灯300盏，门前环境卫生整治及杂房拆除等</t>
  </si>
  <si>
    <t>建设入院路2公里，建设绿化带2公里，配套建设垃圾池等环卫设施、照明设施、绿化</t>
  </si>
  <si>
    <t>西河村畜牧养殖区建设</t>
  </si>
  <si>
    <t>培植壮大海平山羊养殖专业合作社</t>
  </si>
  <si>
    <t>辐射带动贫困户15户，户均年增收3000元</t>
  </si>
  <si>
    <t>碾盘村畜牧养殖区建设</t>
  </si>
  <si>
    <t>培植壮大雨塘寨养殖专业合作社</t>
  </si>
  <si>
    <t>辐射带动贫困户30户，户均年增收3000元</t>
  </si>
  <si>
    <t>腰庄村畜牧养殖区建设</t>
  </si>
  <si>
    <t>培植壮大新森养殖专业合作社</t>
  </si>
  <si>
    <t>辐射带动贫困户20户，户均年增收3000元</t>
  </si>
  <si>
    <t>大堰、秦家坪等</t>
  </si>
  <si>
    <t>大堰、秦家坪、居委会、双河、白果、西庄、大溪等村：1、2018年“5+1”续建工程；2、2019年“5+1”3个村</t>
  </si>
  <si>
    <t>提升该片区群众生产生活环境</t>
  </si>
  <si>
    <t>采摘园建设</t>
  </si>
  <si>
    <t>双河</t>
  </si>
  <si>
    <t>采摘园小苗幼苗管护</t>
  </si>
  <si>
    <t>管护上下坝采摘园小苗幼苗</t>
  </si>
  <si>
    <t>环境整治</t>
  </si>
  <si>
    <t>西庄、白果、张家沟</t>
  </si>
  <si>
    <t>环境综合整治</t>
  </si>
  <si>
    <t>改变旧村庄面貌</t>
  </si>
  <si>
    <t>张家沟</t>
  </si>
  <si>
    <t>大沟水库引水渠除险加固</t>
  </si>
  <si>
    <t>解决张家沟大沟水库引水渠安全问题</t>
  </si>
  <si>
    <t>村庄环境整治59户及洁净亮化</t>
  </si>
  <si>
    <t>加强基础设施建设，提升群众满意度</t>
  </si>
  <si>
    <t>洁净亮化</t>
  </si>
  <si>
    <t>无性系茶叶产业配套</t>
  </si>
  <si>
    <t>沟渠便道配套设施建设（水库片）</t>
  </si>
  <si>
    <t>产业基地设施建设</t>
  </si>
  <si>
    <t>新发展魔芋基地100亩</t>
  </si>
  <si>
    <t>金花村</t>
  </si>
  <si>
    <t>发展魔芋100亩</t>
  </si>
  <si>
    <t>发展产业，增加农户收入</t>
  </si>
  <si>
    <t>加强乡村基础设施建设，提升环境质量</t>
  </si>
  <si>
    <t>金花郧巴黄牛养殖小区配套建设</t>
  </si>
  <si>
    <t>配套设施建设</t>
  </si>
  <si>
    <t>加强基础设施建设</t>
  </si>
  <si>
    <t>100亩低老茶园改造</t>
  </si>
  <si>
    <t>周家湾</t>
  </si>
  <si>
    <t>茶园改造100亩</t>
  </si>
  <si>
    <t>增加农户收入</t>
  </si>
  <si>
    <t>安河塘</t>
  </si>
  <si>
    <t>安河塘村郧巴黄牛养殖场配套建设</t>
  </si>
  <si>
    <t>茶叶产业配套建设</t>
  </si>
  <si>
    <t>合兴村</t>
  </si>
  <si>
    <t>沟渠便道配套设施建设（田家湾片）</t>
  </si>
  <si>
    <t>沈家营</t>
  </si>
  <si>
    <t>沈家营无性系产业基地配套</t>
  </si>
  <si>
    <t>沟渠便道基地配套建设</t>
  </si>
  <si>
    <t>加强基础设施建设，增加农户收入</t>
  </si>
  <si>
    <t>仁和寨</t>
  </si>
  <si>
    <t>村庄环境整治46户及洁净亮化工程</t>
  </si>
  <si>
    <t>100亩土豆基地建设及购置设备</t>
  </si>
  <si>
    <t>解家沟</t>
  </si>
  <si>
    <t>配套设施建设及购置设备</t>
  </si>
  <si>
    <t>兴茶村</t>
  </si>
  <si>
    <t>小水果基地管护100亩</t>
  </si>
  <si>
    <t>管护小水果100亩</t>
  </si>
  <si>
    <t>村庄环境整治</t>
  </si>
  <si>
    <t>陈家河</t>
  </si>
  <si>
    <t>陈家河片区</t>
  </si>
  <si>
    <t>2018年“5+1”试点项目已实施未纳入统筹</t>
  </si>
  <si>
    <t>村庄环境整治、洁净亮化</t>
  </si>
  <si>
    <t>郧巴黄牛养殖场配套</t>
  </si>
  <si>
    <t>茶叶车间用电配套建设</t>
  </si>
  <si>
    <t>新建中药材基地300亩</t>
  </si>
  <si>
    <t>发展中药材300亩</t>
  </si>
  <si>
    <t>大庙乡鲁家坝村贫困户60户180人，鲍家河村20户60人</t>
  </si>
  <si>
    <t>高山土豆种植项目</t>
  </si>
  <si>
    <t>种植高山土豆600亩</t>
  </si>
  <si>
    <t>大庙乡鲁家坝村、鲍家河村100户300人</t>
  </si>
  <si>
    <t>郧巴黄牛肉加工扶贫车间</t>
  </si>
  <si>
    <t>加工生产车间1000㎡，生产线及冻库建设</t>
  </si>
  <si>
    <t>大庙乡村级公厕建设</t>
  </si>
  <si>
    <t>鲍家河等村</t>
  </si>
  <si>
    <t>新建鲍家河村、里泗沟村、四庄坪村、万兴村、大营盘村5个公共厕所</t>
  </si>
  <si>
    <t>鲍家河村、里泗沟村、四庄坪村、万兴村、大营盘村</t>
  </si>
  <si>
    <t>大庙乡新架桥梁7座</t>
  </si>
  <si>
    <t>大庙村、里泗沟村、鲁家坝村、万兴村</t>
  </si>
  <si>
    <t>新建大庙村小学平板桥1座，里泗沟村平板桥1座、鲁家坝村杨龙寨及马家院桥梁各1座、万兴村阳坡院桥梁3座</t>
  </si>
  <si>
    <t>四庄坪、黄土梁村段流域治理</t>
  </si>
  <si>
    <t>黄土梁村、四庄坪村</t>
  </si>
  <si>
    <t>黄土梁村、四庄坪村段流域治理600米</t>
  </si>
  <si>
    <t>贫困村环境整治提升工程</t>
  </si>
  <si>
    <t>铁炉沟、马河、大庙村环境整治</t>
  </si>
  <si>
    <t>铁炉沟、马河、大庙村</t>
  </si>
  <si>
    <t>黄兴村、全胜村洁净工程</t>
  </si>
  <si>
    <t>黄兴村、全胜村</t>
  </si>
  <si>
    <t>黄兴村、全胜村环境整治、到院路复修，环卫设施配套等</t>
  </si>
  <si>
    <t>村社合一标准化养猪场配套建设</t>
  </si>
  <si>
    <t>村级养猪场沼气池等基础设施及茶叶基地新建4个沼液储存灌溉池</t>
  </si>
  <si>
    <t>促进村集体经济稳定增收，沼液储存灌溉核心基地300亩</t>
  </si>
  <si>
    <t>村社合一产业鱼塘30亩</t>
  </si>
  <si>
    <t>开挖鱼塘30亩</t>
  </si>
  <si>
    <t>促进村集体经济年稳定增收2万元，帮带贫困户7户21人</t>
  </si>
  <si>
    <t>农田水利涵洞修复</t>
  </si>
  <si>
    <t>2.3组涵洞修复、循环路路灯及垃圾箱建设</t>
  </si>
  <si>
    <t>解决排水问题</t>
  </si>
  <si>
    <t>茶园产业路</t>
  </si>
  <si>
    <t>1组、3组产业路2公里</t>
  </si>
  <si>
    <t>解决65户茶园管理问题</t>
  </si>
  <si>
    <t>茶叶加工车间辅助建设</t>
  </si>
  <si>
    <t>茶叶加工车间辅助设施建设</t>
  </si>
  <si>
    <t>解决茶农茶叶加工问题</t>
  </si>
  <si>
    <t>李茂红土鸡养殖合作社扶贫项目</t>
  </si>
  <si>
    <t>建立花竹养殖小区</t>
  </si>
  <si>
    <t>过河桥、漫水桥</t>
  </si>
  <si>
    <t>新架茶叶产业过河桥1座、漫水桥2座</t>
  </si>
  <si>
    <t>解决群众出行难问题</t>
  </si>
  <si>
    <t>茶叶基地涵管桥2座</t>
  </si>
  <si>
    <t>架设3、4组茶叶基地简易涵管桥</t>
  </si>
  <si>
    <t>可解决收益对象过河难问题</t>
  </si>
  <si>
    <t>茶园产业道路硬化</t>
  </si>
  <si>
    <t>海猫沟、黄家沟等处茶园产业道路硬化2公里</t>
  </si>
  <si>
    <t>可解决45户80余亩的茶园管理</t>
  </si>
  <si>
    <t>得胜镇复兴村桥一座</t>
  </si>
  <si>
    <t>复兴村兴建桥一座</t>
  </si>
  <si>
    <t>解决农户出行问题</t>
  </si>
  <si>
    <t>得胜镇八道关村环境整治</t>
  </si>
  <si>
    <t>高坡大院、莲花大地等中心村庄环境、整治、亮化及垃圾填埋</t>
  </si>
  <si>
    <t>可解决农户生活环境</t>
  </si>
  <si>
    <t>茶叶产业路硬化</t>
  </si>
  <si>
    <t>茶叶产业路硬化1公里</t>
  </si>
  <si>
    <t>可解决180户生产出行难问题，提高产业销售效率</t>
  </si>
  <si>
    <t>得胜镇八道关村新建便民桥7座</t>
  </si>
  <si>
    <t>建7座便民出行桥</t>
  </si>
  <si>
    <t>可解决97户生产出行难问题</t>
  </si>
  <si>
    <t>产业路硬化</t>
  </si>
  <si>
    <t>坛山村</t>
  </si>
  <si>
    <t>产业路硬化2500米</t>
  </si>
  <si>
    <t>可解决96户生产出行难问题</t>
  </si>
  <si>
    <t>中心村庄环境整治</t>
  </si>
  <si>
    <t>田家湾、茄子垭等处环境整治，改善人居环境</t>
  </si>
  <si>
    <t>可解决田家湾和茄子垭美丽乡村亮化</t>
  </si>
  <si>
    <t>茶叶产业路建设</t>
  </si>
  <si>
    <t>茶叶产业路建设产业路建设2公里</t>
  </si>
  <si>
    <t>可解决45户产业路出行难等问题</t>
  </si>
  <si>
    <t>产业路</t>
  </si>
  <si>
    <t>茶叶产业路硬化1000米</t>
  </si>
  <si>
    <t>可解决界岭村四组产业路不畅通问题，直接带动产业经济效益</t>
  </si>
  <si>
    <t>5+1项目</t>
  </si>
  <si>
    <t>产业带动，绿色发展，促人文素质提升</t>
  </si>
  <si>
    <t>得胜镇施家河村5+1项目提升工程</t>
  </si>
  <si>
    <t>得胜镇文峪河村5+1项目提升工程</t>
  </si>
  <si>
    <t>得胜镇石底村5+1项目提升工程</t>
  </si>
  <si>
    <t>茶叶产业园建设</t>
  </si>
  <si>
    <t>中药材种植</t>
  </si>
  <si>
    <t>山银花800亩，道地药材700亩</t>
  </si>
  <si>
    <t>户均年增收1200元</t>
  </si>
  <si>
    <t>破损道路修复及新建产业路</t>
  </si>
  <si>
    <t>南口村五组</t>
  </si>
  <si>
    <t>破损路复修及新建田沟桥</t>
  </si>
  <si>
    <t>香菇产业配套</t>
  </si>
  <si>
    <t>食用菌产业发展</t>
  </si>
  <si>
    <t>户均年增收4000元</t>
  </si>
  <si>
    <t>食用菌及药材加工</t>
  </si>
  <si>
    <t>寨沟</t>
  </si>
  <si>
    <t>新建食用菌及药材加工，其中香菇10万袋、药材200亩</t>
  </si>
  <si>
    <t>户均年增收3500元</t>
  </si>
  <si>
    <t>幸福路里口</t>
  </si>
  <si>
    <t>新建公厕一座</t>
  </si>
  <si>
    <t>辐射带动45户贫困户</t>
  </si>
  <si>
    <t>户均年增收4200元</t>
  </si>
  <si>
    <t>新建及维修茶叶、药材产业路2000米</t>
  </si>
  <si>
    <t>经济作物</t>
  </si>
  <si>
    <t>魔芋、黄精及其它经济作物100亩</t>
  </si>
  <si>
    <t>户均年增收1800元</t>
  </si>
  <si>
    <t>花椒种植100亩</t>
  </si>
  <si>
    <t>户均年增收800元</t>
  </si>
  <si>
    <t>罗家村</t>
  </si>
  <si>
    <t>户均年增收4500元</t>
  </si>
  <si>
    <t>畜牧养殖</t>
  </si>
  <si>
    <t>赵家养殖专业合作社</t>
  </si>
  <si>
    <t>畜禽养殖小区建设</t>
  </si>
  <si>
    <t>户均年增收8000元</t>
  </si>
  <si>
    <t>深度贫困村村建设</t>
  </si>
  <si>
    <t>5+1示范村建设任务</t>
  </si>
  <si>
    <t>辐射带动182户贫困户</t>
  </si>
  <si>
    <t>茂源合作社</t>
  </si>
  <si>
    <t>茅塔寺山羊养殖小区</t>
  </si>
  <si>
    <t>户均年增收7500元</t>
  </si>
  <si>
    <t>水坪村</t>
  </si>
  <si>
    <t>新修及维修茶叶产业路4600米</t>
  </si>
  <si>
    <t>户均年增收500元</t>
  </si>
  <si>
    <t>关沟村</t>
  </si>
  <si>
    <t>辐射带动155户贫困户</t>
  </si>
  <si>
    <t>深度贫困村建设</t>
  </si>
  <si>
    <t>户均年增收4250元</t>
  </si>
  <si>
    <t>普渡村</t>
  </si>
  <si>
    <t>户均年增收3850元</t>
  </si>
  <si>
    <t>刘家沟、郭家沟</t>
  </si>
  <si>
    <t>新建烤烟产业路2.5公里，新改烟地100亩</t>
  </si>
  <si>
    <t>辐射带动26户贫困户</t>
  </si>
  <si>
    <t>吉阳村</t>
  </si>
  <si>
    <t>户均年增收4150元</t>
  </si>
  <si>
    <t xml:space="preserve"> 新修堰渠</t>
  </si>
  <si>
    <t>瓦屋湾、寨塆、吉阳关新建及维修堰渠1500米</t>
  </si>
  <si>
    <t>辐射带动62户贫困户</t>
  </si>
  <si>
    <t>银洞村</t>
  </si>
  <si>
    <t>辐射带动97户贫困户</t>
  </si>
  <si>
    <t>一组食用菌产业发展</t>
  </si>
  <si>
    <t>新修茶叶产业路1.5公里</t>
  </si>
  <si>
    <t>青山村</t>
  </si>
  <si>
    <t>户均年增收4100元</t>
  </si>
  <si>
    <t>石门沟产业路</t>
  </si>
  <si>
    <t>石门沟产业路建设</t>
  </si>
  <si>
    <t>改善产业发展基础</t>
  </si>
  <si>
    <t>德平合作社</t>
  </si>
  <si>
    <t>郧巴黄牛养殖小区建设</t>
  </si>
  <si>
    <t>基础设施</t>
  </si>
  <si>
    <t>易迁办</t>
    <phoneticPr fontId="22" type="noConversion"/>
  </si>
  <si>
    <t>科技和经信局</t>
    <phoneticPr fontId="22" type="noConversion"/>
  </si>
  <si>
    <t>科技和经信局</t>
    <phoneticPr fontId="22" type="noConversion"/>
  </si>
  <si>
    <t>农业农村局</t>
    <phoneticPr fontId="22" type="noConversion"/>
  </si>
  <si>
    <t>水利和湖泊局</t>
    <phoneticPr fontId="22" type="noConversion"/>
  </si>
  <si>
    <t>医疗保障局</t>
    <phoneticPr fontId="22" type="noConversion"/>
  </si>
  <si>
    <t>塔院村</t>
  </si>
  <si>
    <t>塔院村房屋改造及环境整治项目</t>
  </si>
  <si>
    <t>改善46户居住环境</t>
  </si>
  <si>
    <t>兴旺村房屋改造及环境整治项目</t>
  </si>
  <si>
    <t>改善25户居住环境</t>
  </si>
  <si>
    <t>挡鱼村房屋改造及环境整治项目</t>
  </si>
  <si>
    <t>改善62户居住环境</t>
  </si>
  <si>
    <t>白莲村</t>
  </si>
  <si>
    <t>白莲村房屋改造及环境整治项目</t>
  </si>
  <si>
    <t>马岭村房屋改造及环境整治项目</t>
  </si>
  <si>
    <t>改善38户居住环境</t>
  </si>
  <si>
    <t>官坪村房屋改造及环境整治项目</t>
  </si>
  <si>
    <t>改善159户居住环境</t>
  </si>
  <si>
    <t>庵场村房屋改造及环境整治项目</t>
  </si>
  <si>
    <t>改善31户居住环境</t>
  </si>
  <si>
    <t>塔坪村房屋改造及环境整治项目</t>
  </si>
  <si>
    <t>改善70户居住环境</t>
  </si>
  <si>
    <t>西坡村房屋改造及环境整治项目</t>
  </si>
  <si>
    <t>金坪村房屋改造及环境整治项目</t>
  </si>
  <si>
    <t>改善112户居住环境</t>
  </si>
  <si>
    <t>安坪村</t>
  </si>
  <si>
    <t>安坪村房屋改造及环境整治项目</t>
  </si>
  <si>
    <t>改善59户居住环境</t>
  </si>
  <si>
    <t>楼台村房屋改造及环境整治项目</t>
  </si>
  <si>
    <t>改善147户居住环境</t>
  </si>
  <si>
    <t>楼台村绿化、卫生、洁净、亮化工程</t>
  </si>
  <si>
    <t>改善人文居住环境</t>
  </si>
  <si>
    <t>庙湾村绿化、卫生、洁净、亮化工程</t>
  </si>
  <si>
    <t>肖家沟村绿化、卫生、洁净、亮化工程</t>
  </si>
  <si>
    <t>挡鱼村、塔院村</t>
  </si>
  <si>
    <t>楼台乡塔院村、挡鱼村洁净工程</t>
  </si>
  <si>
    <t>东钦村新建茶园项目</t>
  </si>
  <si>
    <t>新建茶园1000亩</t>
  </si>
  <si>
    <t>培植长效脱贫产业项目，投产后达到户均增收1万元左右</t>
  </si>
  <si>
    <t>迎东村小水果管护项目</t>
  </si>
  <si>
    <t>小水果管护65亩</t>
  </si>
  <si>
    <t>通过管护，达到户均增收500元左右</t>
  </si>
  <si>
    <t>太河村小水果管护项目</t>
  </si>
  <si>
    <t>太河村</t>
  </si>
  <si>
    <t>小水果管护200亩</t>
  </si>
  <si>
    <t>滚子岭村小水果管护项目</t>
  </si>
  <si>
    <t>小水果管护600亩</t>
  </si>
  <si>
    <t>东钦村小水果管护项目</t>
  </si>
  <si>
    <t>小水果管护800亩</t>
  </si>
  <si>
    <t>皇城村小水果管护项目</t>
  </si>
  <si>
    <t>小水果管护420亩</t>
  </si>
  <si>
    <t>轻土坪村小水果管护</t>
  </si>
  <si>
    <t>小水果管护93.6亩</t>
  </si>
  <si>
    <t>东钦村鲜果冷冻库项目</t>
  </si>
  <si>
    <t>新建鲜果冻库1座</t>
  </si>
  <si>
    <t>通过冷冻，增加水果保鲜期，提高果品质量、延长上市时间，促进群众增收</t>
  </si>
  <si>
    <t>皇城村中药材基地项目</t>
  </si>
  <si>
    <t>新发展山银花种植500亩</t>
  </si>
  <si>
    <t>发展特色产业带动增收脱贫，预计丰产期每户增收6000元左右</t>
  </si>
  <si>
    <t>东钦村安幼养老中心项目</t>
  </si>
  <si>
    <t>安幼养老中心1座</t>
  </si>
  <si>
    <t>预期解决东钦村280户960人老幼人员的日常活动问题</t>
  </si>
  <si>
    <t>完成村内基础设施建设，美化村庄环境，提升群众发展能力</t>
  </si>
  <si>
    <t>改善全村人居环境，提升公共服务水平</t>
  </si>
  <si>
    <t>太河村电商扶贫平台及配套项目</t>
  </si>
  <si>
    <t>建设综合电商平台1个，完善相关基础设施配套</t>
  </si>
  <si>
    <t>商务局</t>
  </si>
  <si>
    <t>预期带动太河村350户1000人（200户贫困户450人）实现人均增收500元</t>
  </si>
  <si>
    <t>太河村环境整治及贫困村提升工程</t>
  </si>
  <si>
    <t>完善太河村基础设施建设，美化村庄环境，提升群众发展能力</t>
  </si>
  <si>
    <t>提升395户1502发展能力</t>
  </si>
  <si>
    <t>畜牧产业</t>
  </si>
  <si>
    <t>建设养殖小区1个</t>
  </si>
  <si>
    <t>带动20户贫困户发展畜牧养殖，户均增收4000元</t>
  </si>
  <si>
    <t>建设井泉村茶叶加工车间变压器</t>
  </si>
  <si>
    <t>带动40户贫困户发展茶叶产业，户均增收5000元</t>
  </si>
  <si>
    <t>药材产业</t>
  </si>
  <si>
    <t>种植中药材150亩</t>
  </si>
  <si>
    <t>带动30户贫困户种植中药材，户均增收4000元</t>
  </si>
  <si>
    <t>种植白芍80亩、金银花50亩</t>
  </si>
  <si>
    <t>带动20户贫困户种植中药材，户均增收4000元</t>
  </si>
  <si>
    <t>棺材山茶园绿化、茶园路面破损及排水沟</t>
  </si>
  <si>
    <t>带动30户贫困户发展茶叶产业，户均增收5000元</t>
  </si>
  <si>
    <t>农田水利土地整治</t>
  </si>
  <si>
    <t>三组填方、排水沟、浆砌岸、平整</t>
  </si>
  <si>
    <t>整治土地，为群众生产提供土地</t>
  </si>
  <si>
    <t>四组填方、平整、排水沟</t>
  </si>
  <si>
    <t>栏极沟肥土填方1.2万方平整30亩土地</t>
  </si>
  <si>
    <t>房屋栏圈改造30户</t>
  </si>
  <si>
    <t>完成30户农户栏圈改造，改善农村人居环境</t>
  </si>
  <si>
    <t>改善双湾村农村人居环境，安装太阳能路灯100盏</t>
  </si>
  <si>
    <t>改善农村人居环境，村庄得到亮化</t>
  </si>
  <si>
    <t>种植中药材100亩</t>
  </si>
  <si>
    <t>种植中药材50亩</t>
  </si>
  <si>
    <t>带动10户贫困户种植中药材，户均增收4000元</t>
  </si>
  <si>
    <t>房屋栏圈改造20户</t>
  </si>
  <si>
    <t>完成20户农户栏圈改造，改善农村人居环境</t>
  </si>
  <si>
    <t>村委会附近及王家沟环境整治</t>
  </si>
  <si>
    <t>改善农村人居环境</t>
  </si>
  <si>
    <t>深河乡各村</t>
  </si>
  <si>
    <t>各村开展农民素质提升工程、感恩教育</t>
  </si>
  <si>
    <t>提升农民素质，激发贫困户内生动力</t>
  </si>
  <si>
    <t>公共服务</t>
  </si>
  <si>
    <t>解决巡村访户中收集到水、电、路、网问题</t>
  </si>
  <si>
    <t>解决群众设计公共服务问题，提升群众满意度</t>
  </si>
  <si>
    <t>峪口村产业发展</t>
  </si>
  <si>
    <t>食用菌产业基地配套建设</t>
  </si>
  <si>
    <t>带动上庸镇峪口村31户114人增收</t>
  </si>
  <si>
    <t>红庙村产业发展</t>
  </si>
  <si>
    <t>上庸镇红庙村14户52人</t>
  </si>
  <si>
    <t>红庙村基础设施</t>
  </si>
  <si>
    <t>危房改造及环境整治</t>
  </si>
  <si>
    <t>上庸镇红庙村43户172人</t>
  </si>
  <si>
    <t>吉鱼村产业发展</t>
  </si>
  <si>
    <t>上庸镇吉鱼村20户61人</t>
  </si>
  <si>
    <t>巫山脆李基地配水项目及扩建工程</t>
  </si>
  <si>
    <t>上庸镇吉鱼村40户127人</t>
  </si>
  <si>
    <t>吉鱼村基础设施</t>
  </si>
  <si>
    <t>危房改造10户</t>
  </si>
  <si>
    <t>上庸镇吉鱼村10户31人</t>
  </si>
  <si>
    <t>大泉山村基础设施</t>
  </si>
  <si>
    <t>村庄综合环境整治</t>
  </si>
  <si>
    <t>上庸镇大泉山25户123人</t>
  </si>
  <si>
    <t>大泉山村产业发展</t>
  </si>
  <si>
    <t>上庸镇大泉山20户84人</t>
  </si>
  <si>
    <t>九华村公共服务</t>
  </si>
  <si>
    <t>村卫生室基础配套建设</t>
  </si>
  <si>
    <t>上庸镇九华村89户203人</t>
  </si>
  <si>
    <t>九华村产业发展</t>
  </si>
  <si>
    <t>上庸镇九华村62户158人</t>
  </si>
  <si>
    <t>九华村基础设施</t>
  </si>
  <si>
    <t>10户房屋改造</t>
  </si>
  <si>
    <t>上庸镇九华村15户53人</t>
  </si>
  <si>
    <t>九里潭村公共服务</t>
  </si>
  <si>
    <t>河西教学点及卫生室基础配套工程</t>
  </si>
  <si>
    <t>上庸镇九里潭36户97人</t>
  </si>
  <si>
    <t>九里潭村产业发展</t>
  </si>
  <si>
    <t>上庸镇九里潭25户73人</t>
  </si>
  <si>
    <t>环境整治、10户危房改造、茶叶产业配套</t>
  </si>
  <si>
    <t>上庸镇南坝村472户1574人</t>
  </si>
  <si>
    <t>南坝村环境整治</t>
  </si>
  <si>
    <t>环境清理、绿化</t>
  </si>
  <si>
    <t>上庸镇南坝村31户84人</t>
  </si>
  <si>
    <t>北坝村产业发展</t>
  </si>
  <si>
    <t>上庸镇北坝村42户106人</t>
  </si>
  <si>
    <t>北坝村基础设施</t>
  </si>
  <si>
    <t>上庸镇北坝村26户84人</t>
  </si>
  <si>
    <t>桃子湾村产业发展</t>
  </si>
  <si>
    <t>上庸镇桃子湾35户132人</t>
  </si>
  <si>
    <t>新建林下道地药材300亩</t>
  </si>
  <si>
    <t>上庸镇桃子湾村贫困户12户32人</t>
  </si>
  <si>
    <t>磨滩村基础设施</t>
  </si>
  <si>
    <t>磨滩村</t>
  </si>
  <si>
    <t>马槽环境整治</t>
  </si>
  <si>
    <t>上庸镇磨滩村12户35人</t>
  </si>
  <si>
    <t>环境整治、10户危房改造、入院路硬化</t>
  </si>
  <si>
    <t>峪口村产业路</t>
  </si>
  <si>
    <t>易迁结余</t>
    <phoneticPr fontId="22" type="noConversion"/>
  </si>
  <si>
    <t>财政局</t>
    <phoneticPr fontId="22" type="noConversion"/>
  </si>
  <si>
    <t>产业路硬化0.8公里</t>
  </si>
  <si>
    <t>上庸镇峪口村31户97人</t>
  </si>
  <si>
    <t>红庙村产业路</t>
  </si>
  <si>
    <t>产业路硬化1.2公里</t>
  </si>
  <si>
    <t>上庸镇红庙村41户112人</t>
  </si>
  <si>
    <t>九里潭村产业路</t>
  </si>
  <si>
    <t>产业路硬化3.2公里</t>
  </si>
  <si>
    <t>上庸镇九里潭42户136人</t>
  </si>
  <si>
    <t>郧阳打鸡养殖小区</t>
  </si>
  <si>
    <t>上庸镇北坝村54户112人</t>
  </si>
  <si>
    <t>官渡镇百里河</t>
  </si>
  <si>
    <t>环境综合整治，栏圈改造，入户道路，便民桥，精神脱贫</t>
  </si>
  <si>
    <t>改善居住环境，提升群众“三率一度”</t>
  </si>
  <si>
    <t>官渡镇三吉村</t>
  </si>
  <si>
    <t>官渡镇小河</t>
  </si>
  <si>
    <t>环境综合整治，栏圈改造，入户道路，精神脱贫</t>
  </si>
  <si>
    <t>街道茶园配套建设</t>
  </si>
  <si>
    <t>官渡镇街道</t>
  </si>
  <si>
    <t>硬化茶园作业道2000米，宽1.5米，每米单价150元，为易迁户汪小平等21户发展茶叶91亩提供方便生产环境</t>
  </si>
  <si>
    <t>预期可增加村级集体经济收入和群众收入</t>
  </si>
  <si>
    <t>蒲溪猕猴桃产业管护</t>
  </si>
  <si>
    <t>官渡镇蒲溪</t>
  </si>
  <si>
    <t>在一组陈家院子及2.3.4组，猕猴桃管护150亩，修剪除草施肥，由敦江专业合作社带动水田畈安置点及周边贫困户出租土地、务工增收</t>
  </si>
  <si>
    <t>大溪河环境综合整治</t>
  </si>
  <si>
    <t>官渡镇大溪河</t>
  </si>
  <si>
    <t>环境综合整治，绿化美化亮化，以及微视频安装，入院路和便民桥建设，栏圈厕所改造，垃圾池建设</t>
  </si>
  <si>
    <t>林果场、楠竹坡、木棕片环境整治，硬化入院路3500米，栏圈杂房改建，房屋维修整治30户</t>
  </si>
  <si>
    <t>马玉河环境综合整治</t>
  </si>
  <si>
    <t>官渡镇马玉河</t>
  </si>
  <si>
    <t>环境综合整治，绿化美化亮化，入院路建设</t>
  </si>
  <si>
    <t>桃园环境综合整治</t>
  </si>
  <si>
    <t>官渡镇桃园</t>
  </si>
  <si>
    <t>绿化、亮化、美化，包含桑坪片环境整治</t>
  </si>
  <si>
    <t>中场环境综合整治</t>
  </si>
  <si>
    <t>官渡镇中场</t>
  </si>
  <si>
    <t>美化、亮化、绿化。包括硬化五、六组到户产业路4.1公里</t>
  </si>
  <si>
    <t>花地小水果基地建设</t>
  </si>
  <si>
    <t>建设白河花地、青阳坪巫山脆李基地200亩</t>
  </si>
  <si>
    <t>培植脱贫产业项目带动40户120人</t>
  </si>
  <si>
    <t>养殖小区建设</t>
  </si>
  <si>
    <t>依托聚英养殖合作社建白河黄牛养殖小区</t>
  </si>
  <si>
    <t>培植脱贫产业项目带动30户105人</t>
  </si>
  <si>
    <t>金银花300亩</t>
  </si>
  <si>
    <t>白河村、公祖村</t>
  </si>
  <si>
    <t>提供种苗每亩1000元</t>
  </si>
  <si>
    <t>培植脱贫产业项目带动42户120人</t>
  </si>
  <si>
    <t>中药材产业奖扶</t>
  </si>
  <si>
    <t>贫困户种植2亩以上每亩奖500元，市场主体或者大户新发展50亩以上每亩奖励500元，新发展2200亩</t>
  </si>
  <si>
    <t>培植脱贫产业项目带动412户1325人</t>
  </si>
  <si>
    <t>产业、绿色、卫生、洁净、亮化及人文素质提升工程</t>
  </si>
  <si>
    <t>实现乡村振兴带动洪坪村村民</t>
  </si>
  <si>
    <t>实现乡村振兴带动屏峰村村民</t>
  </si>
  <si>
    <t>完成30户房屋整修</t>
  </si>
  <si>
    <t>安居工程全覆盖带动30户95人</t>
  </si>
  <si>
    <t>烟地改良</t>
  </si>
  <si>
    <t>完成全乡14000亩烟地改良任务，每亩使用土地改良剂2公斤</t>
  </si>
  <si>
    <t>改良烟地土壤，减少病虫害，提高烟叶产量带动500户2163人</t>
  </si>
  <si>
    <t>核桃基地建设</t>
  </si>
  <si>
    <t>完成洪坪村郑家坪、头坪、丝绵树、邱家榜、椴树岭片区720亩核桃基地建设（到户）</t>
  </si>
  <si>
    <t>培植脱贫产业项目带动180户550人</t>
  </si>
  <si>
    <t>梭罗树基地建设</t>
  </si>
  <si>
    <t>白河村、屏峰村、洪坪村</t>
  </si>
  <si>
    <t>采购1500亩梭罗树苗木，组织群众建梭罗树基地</t>
  </si>
  <si>
    <t>培植脱贫产业项目带动115户320人</t>
  </si>
  <si>
    <t>桂坪村村庄整治</t>
  </si>
  <si>
    <t>西岭、双河</t>
  </si>
  <si>
    <t>西岭排水渠清淤、双河路硬化</t>
  </si>
  <si>
    <t>农村危房改造</t>
  </si>
  <si>
    <t>实施全县农村危房改造</t>
  </si>
  <si>
    <t>桂坪村美丽乡村建设</t>
  </si>
  <si>
    <t>宝丰镇桂坪村</t>
  </si>
  <si>
    <t>1、道路工程2、治理生态河道7000米。3、渠道工程4、修建休闲健身广场一个2000平方米。5、庸派风格房屋改造120户。6、购置垃圾箱10个，新建垃圾池5个。7、绿化树苗2000株。8、建山银花基地500亩。9、新建公共厕所一座。10、拆除农户临时建筑（猪圈、厕所60户）。11、美丽乡村文化、制度建设</t>
  </si>
  <si>
    <t>建成美丽乡村</t>
  </si>
  <si>
    <t>迎丰村美丽乡村建设</t>
  </si>
  <si>
    <t>城关镇迎丰村</t>
  </si>
  <si>
    <t>（一）村庄特色产业建设
（二）村庄基础配套建设
（三）村庄环境整治</t>
  </si>
  <si>
    <t>花竹村美丽乡村建设</t>
  </si>
  <si>
    <t>得胜镇花竹村</t>
  </si>
  <si>
    <t>1.生态渠治理工程。2.人行道铺设工程3.通村入院路工程。4.新建茶叶加工车间工程。5.培植示范茶园工程。6.新建休闲健身广场。7.新建公厕工程。8.河道绿化工程。9.新建地理村标工程</t>
  </si>
  <si>
    <t>护架村美丽乡村建设</t>
  </si>
  <si>
    <t>擂鼓镇护架村</t>
  </si>
  <si>
    <t>1 开发千亩茶园乡村景观示范园2 村内环境整治3 全村通组水泥路4500米4 村内部分危房进行维修加固，实施危房改造70户5 全村300余户杂房、猪圈进行拆旧建新，改善环境。6 全村范围内开展绿化，栽植苗木、花卉10000余株7 护驾道德讲堂建设</t>
  </si>
  <si>
    <t>魏沟村美丽乡村建设</t>
  </si>
  <si>
    <t>潘口乡魏沟村</t>
  </si>
  <si>
    <t>1、道路工程：入院路10公里， 2、环境整治：亮化灯400盏，垃圾池6个分布于公路沿线集中院落，集中垃圾场一个。3、饮水工程：两处黄土亚，丫角山。4、产业类：茶叶2500亩、食用菌10万棒、养牛专业合作社2个。5、危房改造：190户。6、河道治理：600米</t>
  </si>
  <si>
    <t>生态公益林建设</t>
  </si>
  <si>
    <t>117.13万亩公益林补偿</t>
  </si>
  <si>
    <t>生态公益林管护117.13万亩。</t>
  </si>
  <si>
    <t>生态护林员补助</t>
  </si>
  <si>
    <t>1540人生态护林员补助</t>
  </si>
  <si>
    <t>对生态护林员补助1540人.</t>
  </si>
  <si>
    <t>竹林和耳菇林</t>
  </si>
  <si>
    <t>4000亩竹林和耳菇林建设</t>
  </si>
  <si>
    <t>4000亩竹林和耳菇林建设.</t>
  </si>
  <si>
    <t>十、扶贫车间建设</t>
  </si>
  <si>
    <t>扶贫车间建设</t>
  </si>
  <si>
    <t>带动全县贫困户就业脱贫</t>
  </si>
  <si>
    <t>水利和湖泊局</t>
  </si>
  <si>
    <t>水利和湖泊局</t>
    <phoneticPr fontId="22" type="noConversion"/>
  </si>
  <si>
    <t>交通运输局</t>
  </si>
</sst>
</file>

<file path=xl/styles.xml><?xml version="1.0" encoding="utf-8"?>
<styleSheet xmlns="http://schemas.openxmlformats.org/spreadsheetml/2006/main">
  <numFmts count="3">
    <numFmt numFmtId="176" formatCode="0.00_);[Red]\(0.00\)"/>
    <numFmt numFmtId="177" formatCode="0.00_ "/>
    <numFmt numFmtId="178" formatCode="0_);[Red]\(0\)"/>
  </numFmts>
  <fonts count="28">
    <font>
      <sz val="11"/>
      <color theme="1"/>
      <name val="宋体"/>
      <charset val="134"/>
      <scheme val="minor"/>
    </font>
    <font>
      <sz val="10"/>
      <color indexed="8"/>
      <name val="宋体"/>
      <charset val="134"/>
    </font>
    <font>
      <b/>
      <sz val="11"/>
      <color indexed="8"/>
      <name val="宋体"/>
      <charset val="134"/>
    </font>
    <font>
      <sz val="9"/>
      <color indexed="8"/>
      <name val="宋体"/>
      <charset val="134"/>
    </font>
    <font>
      <b/>
      <sz val="9"/>
      <color indexed="8"/>
      <name val="宋体"/>
      <charset val="134"/>
    </font>
    <font>
      <sz val="11"/>
      <color indexed="8"/>
      <name val="宋体"/>
      <charset val="134"/>
    </font>
    <font>
      <sz val="11"/>
      <name val="宋体"/>
      <charset val="134"/>
    </font>
    <font>
      <sz val="12"/>
      <name val="黑体"/>
      <family val="3"/>
      <charset val="134"/>
    </font>
    <font>
      <sz val="10"/>
      <name val="宋体"/>
      <charset val="134"/>
    </font>
    <font>
      <sz val="18"/>
      <name val="方正小标宋简体"/>
      <family val="4"/>
      <charset val="134"/>
    </font>
    <font>
      <sz val="9"/>
      <name val="宋体"/>
      <charset val="134"/>
    </font>
    <font>
      <b/>
      <sz val="9"/>
      <name val="宋体"/>
      <charset val="134"/>
    </font>
    <font>
      <sz val="12"/>
      <name val="宋体"/>
      <charset val="134"/>
    </font>
    <font>
      <b/>
      <sz val="12"/>
      <name val="宋体"/>
      <charset val="134"/>
    </font>
    <font>
      <sz val="8"/>
      <color indexed="8"/>
      <name val="宋体"/>
      <charset val="134"/>
    </font>
    <font>
      <sz val="8"/>
      <name val="宋体"/>
      <charset val="134"/>
    </font>
    <font>
      <b/>
      <sz val="8"/>
      <name val="宋体"/>
      <charset val="134"/>
    </font>
    <font>
      <b/>
      <sz val="8"/>
      <color indexed="8"/>
      <name val="宋体"/>
      <charset val="134"/>
    </font>
    <font>
      <sz val="9"/>
      <color indexed="8"/>
      <name val="宋体"/>
      <charset val="134"/>
    </font>
    <font>
      <sz val="9"/>
      <name val="黑体"/>
      <family val="3"/>
      <charset val="134"/>
    </font>
    <font>
      <sz val="9"/>
      <color indexed="8"/>
      <name val="宋体"/>
      <charset val="134"/>
    </font>
    <font>
      <sz val="10"/>
      <name val="Arial"/>
      <family val="2"/>
    </font>
    <font>
      <sz val="9"/>
      <name val="宋体"/>
      <charset val="134"/>
    </font>
    <font>
      <sz val="8"/>
      <name val="黑体"/>
      <family val="3"/>
      <charset val="134"/>
    </font>
    <font>
      <sz val="8"/>
      <color indexed="8"/>
      <name val="黑体"/>
      <family val="3"/>
      <charset val="134"/>
    </font>
    <font>
      <sz val="6"/>
      <name val="宋体"/>
      <charset val="134"/>
    </font>
    <font>
      <sz val="11"/>
      <color theme="1"/>
      <name val="宋体"/>
      <charset val="134"/>
      <scheme val="minor"/>
    </font>
    <font>
      <sz val="11"/>
      <color theme="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27" fillId="0" borderId="0"/>
    <xf numFmtId="0" fontId="5" fillId="0" borderId="0"/>
    <xf numFmtId="0" fontId="26" fillId="0" borderId="0"/>
    <xf numFmtId="0" fontId="26" fillId="0" borderId="0">
      <alignment vertical="center"/>
    </xf>
    <xf numFmtId="0" fontId="21" fillId="0" borderId="0"/>
    <xf numFmtId="0" fontId="5" fillId="0" borderId="0" applyProtection="0"/>
    <xf numFmtId="0" fontId="26" fillId="0" borderId="0">
      <alignment vertical="center"/>
    </xf>
    <xf numFmtId="0" fontId="5" fillId="0" borderId="0">
      <alignment vertical="center"/>
    </xf>
  </cellStyleXfs>
  <cellXfs count="175">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3" fillId="0" borderId="0" xfId="0" applyFont="1">
      <alignment vertical="center"/>
    </xf>
    <xf numFmtId="0" fontId="2" fillId="0" borderId="0" xfId="0" applyFont="1" applyFill="1" applyAlignment="1">
      <alignment vertical="center"/>
    </xf>
    <xf numFmtId="0" fontId="0" fillId="0" borderId="0" xfId="0" applyFill="1" applyAlignme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177"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8"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177" fontId="10" fillId="0" borderId="0" xfId="0" applyNumberFormat="1" applyFont="1" applyFill="1" applyBorder="1" applyAlignment="1">
      <alignment horizontal="center" vertical="center" wrapText="1"/>
    </xf>
    <xf numFmtId="176" fontId="10" fillId="0" borderId="0"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1" xfId="0" applyFont="1" applyBorder="1" applyAlignment="1">
      <alignment vertical="center" wrapText="1"/>
    </xf>
    <xf numFmtId="0" fontId="11"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49" fontId="11" fillId="0" borderId="1" xfId="8" applyNumberFormat="1" applyFont="1" applyFill="1" applyBorder="1" applyAlignment="1">
      <alignment horizontal="left" vertical="center" wrapText="1"/>
    </xf>
    <xf numFmtId="0" fontId="13" fillId="0" borderId="0" xfId="0" applyFont="1" applyFill="1" applyAlignment="1">
      <alignment vertical="center"/>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vertical="center" wrapText="1"/>
    </xf>
    <xf numFmtId="177" fontId="10" fillId="0" borderId="1" xfId="0"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4" applyNumberFormat="1" applyFont="1" applyFill="1" applyBorder="1" applyAlignment="1">
      <alignment vertical="center" wrapText="1"/>
    </xf>
    <xf numFmtId="177" fontId="10" fillId="0" borderId="1" xfId="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2"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0" fontId="10" fillId="0" borderId="1" xfId="0" applyNumberFormat="1" applyFont="1" applyBorder="1" applyAlignment="1">
      <alignment horizontal="left" vertical="center" wrapText="1"/>
    </xf>
    <xf numFmtId="0" fontId="12" fillId="0" borderId="0" xfId="0" applyFont="1" applyFill="1" applyAlignment="1">
      <alignment vertical="center"/>
    </xf>
    <xf numFmtId="0" fontId="14" fillId="0" borderId="0" xfId="0" applyFont="1">
      <alignment vertical="center"/>
    </xf>
    <xf numFmtId="0" fontId="0" fillId="0" borderId="0" xfId="0" applyAlignment="1">
      <alignment horizontal="center" vertical="center"/>
    </xf>
    <xf numFmtId="178" fontId="8" fillId="0" borderId="0" xfId="0" applyNumberFormat="1" applyFont="1" applyFill="1" applyAlignment="1">
      <alignment horizontal="center" vertical="center"/>
    </xf>
    <xf numFmtId="178"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6" fontId="15" fillId="0" borderId="0"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1" xfId="0" applyFont="1" applyFill="1" applyBorder="1" applyAlignment="1">
      <alignment vertical="center"/>
    </xf>
    <xf numFmtId="0" fontId="14" fillId="0" borderId="1" xfId="0" applyFont="1" applyBorder="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0" fillId="0" borderId="0"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ont="1" applyFill="1" applyAlignment="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0" fontId="11" fillId="0" borderId="1" xfId="6" applyNumberFormat="1" applyFont="1" applyFill="1" applyBorder="1" applyAlignment="1" applyProtection="1">
      <alignment horizontal="center" vertical="center" wrapText="1"/>
      <protection locked="0"/>
    </xf>
    <xf numFmtId="0" fontId="10" fillId="0" borderId="1" xfId="6"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0" fontId="1" fillId="0" borderId="0" xfId="0" applyFont="1" applyFill="1" applyAlignment="1">
      <alignment vertical="center"/>
    </xf>
    <xf numFmtId="0" fontId="10" fillId="0" borderId="3" xfId="6" applyNumberFormat="1" applyFont="1" applyFill="1" applyBorder="1" applyAlignment="1" applyProtection="1">
      <alignment horizontal="center" vertical="center" wrapText="1"/>
      <protection locked="0"/>
    </xf>
    <xf numFmtId="0" fontId="6" fillId="0" borderId="0" xfId="0" applyFont="1" applyFill="1" applyAlignment="1">
      <alignment vertical="center"/>
    </xf>
    <xf numFmtId="0" fontId="18" fillId="0" borderId="0" xfId="0" applyFont="1" applyFill="1" applyAlignment="1">
      <alignment vertical="center"/>
    </xf>
    <xf numFmtId="0" fontId="10" fillId="0" borderId="0" xfId="0" applyFont="1" applyFill="1" applyAlignment="1">
      <alignment vertical="center"/>
    </xf>
    <xf numFmtId="31" fontId="10" fillId="0" borderId="0" xfId="6" applyNumberFormat="1" applyFont="1" applyFill="1" applyAlignment="1">
      <alignment horizontal="center" vertical="center" wrapText="1"/>
    </xf>
    <xf numFmtId="0" fontId="11" fillId="0" borderId="1" xfId="6"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protection locked="0"/>
    </xf>
    <xf numFmtId="0" fontId="10" fillId="0" borderId="1" xfId="3" applyNumberFormat="1" applyFont="1" applyFill="1" applyBorder="1" applyAlignment="1" applyProtection="1">
      <alignment horizontal="center" vertical="center" wrapText="1"/>
    </xf>
    <xf numFmtId="0" fontId="11" fillId="0" borderId="1" xfId="2" applyNumberFormat="1" applyFont="1" applyFill="1" applyBorder="1" applyAlignment="1">
      <alignment horizontal="center" vertical="center" wrapText="1"/>
    </xf>
    <xf numFmtId="31"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center" wrapText="1"/>
      <protection locked="0"/>
    </xf>
    <xf numFmtId="0" fontId="10" fillId="0" borderId="1" xfId="6" applyNumberFormat="1" applyFont="1" applyFill="1" applyBorder="1" applyAlignment="1" applyProtection="1">
      <alignment horizontal="center" vertical="center" wrapText="1"/>
    </xf>
    <xf numFmtId="0" fontId="3" fillId="0" borderId="0" xfId="0" applyFont="1" applyFill="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0" fillId="0" borderId="1" xfId="2" applyNumberFormat="1" applyFont="1" applyFill="1" applyBorder="1" applyAlignment="1">
      <alignment horizontal="center" wrapText="1"/>
    </xf>
    <xf numFmtId="0" fontId="16" fillId="0" borderId="1" xfId="0" applyFont="1" applyBorder="1" applyAlignment="1">
      <alignment horizontal="center" vertical="center" wrapText="1"/>
    </xf>
    <xf numFmtId="178"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177" fontId="19"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49" fontId="19" fillId="0" borderId="1" xfId="8" applyNumberFormat="1" applyFont="1" applyFill="1" applyBorder="1" applyAlignment="1">
      <alignment horizontal="center" vertical="center" wrapText="1"/>
    </xf>
    <xf numFmtId="0" fontId="17" fillId="0" borderId="1" xfId="0" applyFont="1" applyBorder="1">
      <alignment vertical="center"/>
    </xf>
    <xf numFmtId="0" fontId="15" fillId="0" borderId="0" xfId="0" applyFont="1" applyAlignment="1">
      <alignment horizontal="center" vertical="center"/>
    </xf>
    <xf numFmtId="0" fontId="19" fillId="0" borderId="1" xfId="6" applyNumberFormat="1" applyFont="1" applyFill="1" applyBorder="1" applyAlignment="1">
      <alignment horizontal="center" vertical="center" wrapText="1"/>
    </xf>
    <xf numFmtId="0" fontId="19" fillId="0" borderId="1" xfId="6" applyNumberFormat="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0" fillId="0" borderId="0" xfId="0" applyAlignment="1">
      <alignment horizontal="left" vertical="center"/>
    </xf>
    <xf numFmtId="178"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3" fillId="0" borderId="1" xfId="0" applyFont="1" applyBorder="1" applyAlignment="1">
      <alignmen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25" fillId="0" borderId="1" xfId="0" applyFont="1" applyBorder="1" applyAlignment="1">
      <alignment horizontal="center" vertical="center" wrapText="1"/>
    </xf>
    <xf numFmtId="0" fontId="8" fillId="0" borderId="0" xfId="0" applyFont="1" applyFill="1" applyAlignment="1">
      <alignment vertical="center"/>
    </xf>
    <xf numFmtId="0" fontId="7" fillId="0" borderId="0" xfId="0" applyFont="1" applyFill="1" applyAlignment="1">
      <alignment vertical="center"/>
    </xf>
    <xf numFmtId="0" fontId="10" fillId="0" borderId="1" xfId="6" applyNumberFormat="1" applyFont="1" applyFill="1" applyBorder="1" applyAlignment="1" applyProtection="1">
      <alignment horizontal="left" vertical="center" wrapText="1"/>
    </xf>
    <xf numFmtId="0" fontId="10" fillId="0" borderId="1" xfId="2" applyNumberFormat="1" applyFont="1" applyFill="1" applyBorder="1" applyAlignment="1">
      <alignment horizontal="left" vertical="center" wrapText="1"/>
    </xf>
    <xf numFmtId="0" fontId="20" fillId="0" borderId="1" xfId="2" applyNumberFormat="1" applyFont="1" applyFill="1" applyBorder="1" applyAlignment="1">
      <alignment horizontal="left" vertical="center" wrapText="1"/>
    </xf>
    <xf numFmtId="0" fontId="11" fillId="0" borderId="1" xfId="6"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left" vertical="center" wrapText="1"/>
    </xf>
    <xf numFmtId="0" fontId="10" fillId="0" borderId="5" xfId="6" applyNumberFormat="1" applyFont="1" applyFill="1" applyBorder="1" applyAlignment="1" applyProtection="1">
      <alignment horizontal="left" vertical="center" wrapText="1"/>
    </xf>
    <xf numFmtId="0" fontId="10" fillId="0" borderId="6" xfId="6" applyNumberFormat="1" applyFont="1" applyFill="1" applyBorder="1" applyAlignment="1" applyProtection="1">
      <alignment horizontal="left" vertical="center" wrapText="1"/>
    </xf>
    <xf numFmtId="0" fontId="10" fillId="0" borderId="1" xfId="3" applyNumberFormat="1" applyFont="1" applyFill="1" applyBorder="1" applyAlignment="1" applyProtection="1">
      <alignment horizontal="center" vertical="center" wrapText="1"/>
    </xf>
    <xf numFmtId="0" fontId="11" fillId="0" borderId="1" xfId="3" applyNumberFormat="1" applyFont="1" applyFill="1" applyBorder="1" applyAlignment="1" applyProtection="1">
      <alignment horizontal="center" vertical="center" wrapText="1"/>
    </xf>
    <xf numFmtId="0" fontId="9" fillId="0" borderId="0" xfId="0" applyFont="1" applyFill="1" applyAlignment="1" applyProtection="1">
      <alignment horizontal="center" vertical="center"/>
      <protection locked="0"/>
    </xf>
    <xf numFmtId="0" fontId="10" fillId="0" borderId="3" xfId="6" applyNumberFormat="1" applyFont="1" applyFill="1" applyBorder="1" applyAlignment="1" applyProtection="1">
      <alignment horizontal="left" vertical="center" wrapText="1"/>
      <protection locked="0"/>
    </xf>
    <xf numFmtId="0" fontId="10" fillId="0" borderId="0" xfId="6" applyNumberFormat="1" applyFont="1" applyFill="1" applyBorder="1" applyAlignment="1" applyProtection="1">
      <alignment horizontal="left" vertical="center" wrapText="1"/>
      <protection locked="0"/>
    </xf>
    <xf numFmtId="0" fontId="19" fillId="0" borderId="1" xfId="6"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7" xfId="0" applyFont="1" applyFill="1" applyBorder="1" applyAlignment="1">
      <alignment vertical="center" wrapText="1"/>
    </xf>
    <xf numFmtId="0" fontId="10" fillId="0" borderId="4" xfId="0" applyFont="1" applyFill="1" applyBorder="1" applyAlignment="1">
      <alignment vertical="center" wrapText="1"/>
    </xf>
    <xf numFmtId="0" fontId="7" fillId="0" borderId="0" xfId="0" applyFont="1" applyFill="1" applyAlignment="1">
      <alignment horizontal="left" vertical="center"/>
    </xf>
    <xf numFmtId="31" fontId="10" fillId="0" borderId="0" xfId="6" applyNumberFormat="1" applyFont="1" applyFill="1" applyAlignment="1" applyProtection="1">
      <alignment horizontal="center" vertical="center" wrapText="1"/>
      <protection locked="0"/>
    </xf>
    <xf numFmtId="0" fontId="10" fillId="0" borderId="2" xfId="2" applyNumberFormat="1" applyFont="1" applyFill="1" applyBorder="1" applyAlignment="1">
      <alignment horizontal="center" vertical="center" wrapText="1"/>
    </xf>
    <xf numFmtId="0" fontId="10" fillId="0" borderId="4" xfId="2" applyNumberFormat="1"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7" xfId="2" applyNumberFormat="1" applyFont="1" applyFill="1" applyBorder="1" applyAlignment="1">
      <alignment horizontal="center" vertical="center" wrapText="1"/>
    </xf>
    <xf numFmtId="178" fontId="7" fillId="0" borderId="0" xfId="0" applyNumberFormat="1"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177" fontId="9" fillId="0" borderId="0" xfId="0" applyNumberFormat="1" applyFont="1" applyFill="1" applyBorder="1" applyAlignment="1">
      <alignment horizontal="center" vertical="center" wrapText="1"/>
    </xf>
    <xf numFmtId="178" fontId="7" fillId="0" borderId="0" xfId="0" applyNumberFormat="1" applyFont="1" applyFill="1" applyAlignment="1">
      <alignment horizontal="left" vertical="center"/>
    </xf>
    <xf numFmtId="0" fontId="9"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0" xfId="0" applyFont="1" applyFill="1" applyAlignment="1">
      <alignment horizontal="right" vertical="center" wrapText="1"/>
    </xf>
  </cellXfs>
  <cellStyles count="9">
    <cellStyle name="常规" xfId="0" builtinId="0"/>
    <cellStyle name="常规 10" xfId="1"/>
    <cellStyle name="常规 2" xfId="2"/>
    <cellStyle name="常规 2 2" xfId="3"/>
    <cellStyle name="常规 2 3 7" xfId="4"/>
    <cellStyle name="常规 2 4" xfId="5"/>
    <cellStyle name="常规 2_2-1统计表_1" xfId="6"/>
    <cellStyle name="常规 3" xfId="7"/>
    <cellStyle name="常规_Sheet1"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L65"/>
  <sheetViews>
    <sheetView showZeros="0" workbookViewId="0">
      <pane ySplit="4" topLeftCell="A8" activePane="bottomLeft" state="frozen"/>
      <selection pane="bottomLeft"/>
    </sheetView>
  </sheetViews>
  <sheetFormatPr defaultColWidth="9" defaultRowHeight="14.4"/>
  <cols>
    <col min="1" max="1" width="4.6640625" style="93" customWidth="1"/>
    <col min="2" max="2" width="18.21875" style="93" customWidth="1"/>
    <col min="3" max="3" width="37.44140625" style="93" customWidth="1"/>
    <col min="4" max="4" width="17.21875" style="93" customWidth="1"/>
    <col min="5" max="5" width="20.6640625" style="93" customWidth="1"/>
    <col min="6" max="6" width="2" style="93" hidden="1" customWidth="1"/>
    <col min="7" max="7" width="19" style="93" customWidth="1"/>
    <col min="8" max="8" width="18.44140625" style="84" customWidth="1"/>
    <col min="9" max="9" width="26.33203125" style="94" hidden="1" customWidth="1"/>
    <col min="10" max="16384" width="9" style="6"/>
  </cols>
  <sheetData>
    <row r="1" spans="1:246" s="4" customFormat="1" ht="15.6">
      <c r="A1" s="135" t="s">
        <v>14</v>
      </c>
      <c r="B1" s="95"/>
      <c r="C1" s="95"/>
      <c r="D1" s="95"/>
      <c r="E1" s="95"/>
      <c r="F1" s="95"/>
      <c r="G1" s="95"/>
      <c r="H1" s="85"/>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row>
    <row r="2" spans="1:246" ht="24" customHeight="1">
      <c r="A2" s="145" t="s">
        <v>15</v>
      </c>
      <c r="B2" s="145"/>
      <c r="C2" s="145"/>
      <c r="D2" s="145"/>
      <c r="E2" s="145"/>
      <c r="F2" s="145"/>
      <c r="G2" s="145"/>
      <c r="H2" s="145"/>
    </row>
    <row r="3" spans="1:246" s="91" customFormat="1" ht="13.2" customHeight="1">
      <c r="A3" s="146"/>
      <c r="B3" s="147"/>
      <c r="C3" s="147"/>
      <c r="D3" s="95"/>
      <c r="E3" s="96"/>
      <c r="F3" s="96"/>
      <c r="G3" s="96"/>
      <c r="H3" s="96" t="s">
        <v>16</v>
      </c>
      <c r="I3" s="106"/>
    </row>
    <row r="4" spans="1:246" ht="21" customHeight="1">
      <c r="A4" s="119" t="s">
        <v>17</v>
      </c>
      <c r="B4" s="148" t="s">
        <v>18</v>
      </c>
      <c r="C4" s="148"/>
      <c r="D4" s="119" t="s">
        <v>19</v>
      </c>
      <c r="E4" s="119" t="s">
        <v>20</v>
      </c>
      <c r="F4" s="119" t="s">
        <v>21</v>
      </c>
      <c r="G4" s="119" t="s">
        <v>1592</v>
      </c>
      <c r="H4" s="119" t="s">
        <v>22</v>
      </c>
      <c r="I4" s="107" t="s">
        <v>23</v>
      </c>
    </row>
    <row r="5" spans="1:246">
      <c r="A5" s="97"/>
      <c r="B5" s="139" t="s">
        <v>24</v>
      </c>
      <c r="C5" s="139"/>
      <c r="D5" s="87"/>
      <c r="E5" s="87">
        <f>SUM(E6,E43,E60,E63)</f>
        <v>113231.69</v>
      </c>
      <c r="F5" s="87">
        <f>SUM(F6,F43,F60,F63)</f>
        <v>84611</v>
      </c>
      <c r="G5" s="87">
        <f>SUM(G6,G43,G60,G63)</f>
        <v>123013.68</v>
      </c>
      <c r="H5" s="88"/>
      <c r="I5" s="108"/>
    </row>
    <row r="6" spans="1:246">
      <c r="A6" s="97"/>
      <c r="B6" s="144" t="s">
        <v>25</v>
      </c>
      <c r="C6" s="144"/>
      <c r="D6" s="98"/>
      <c r="E6" s="98">
        <f>SUM(E7:E23)</f>
        <v>35645.01</v>
      </c>
      <c r="F6" s="98">
        <f>SUM(F7:F23)</f>
        <v>50721</v>
      </c>
      <c r="G6" s="98">
        <f>SUM(G7:G23)</f>
        <v>43875</v>
      </c>
      <c r="H6" s="89"/>
      <c r="I6" s="108"/>
    </row>
    <row r="7" spans="1:246">
      <c r="A7" s="99">
        <v>1</v>
      </c>
      <c r="B7" s="140" t="s">
        <v>26</v>
      </c>
      <c r="C7" s="140"/>
      <c r="D7" s="51" t="s">
        <v>27</v>
      </c>
      <c r="E7" s="51">
        <v>14487</v>
      </c>
      <c r="F7" s="51">
        <v>16476</v>
      </c>
      <c r="G7" s="51">
        <v>16411</v>
      </c>
      <c r="H7" s="89"/>
      <c r="I7" s="108" t="s">
        <v>28</v>
      </c>
    </row>
    <row r="8" spans="1:246">
      <c r="A8" s="99">
        <v>2</v>
      </c>
      <c r="B8" s="140" t="s">
        <v>29</v>
      </c>
      <c r="C8" s="140"/>
      <c r="D8" s="51" t="s">
        <v>2169</v>
      </c>
      <c r="E8" s="89">
        <v>2409</v>
      </c>
      <c r="F8" s="89">
        <v>3865</v>
      </c>
      <c r="G8" s="89">
        <v>3209</v>
      </c>
      <c r="H8" s="89"/>
      <c r="I8" s="108" t="s">
        <v>30</v>
      </c>
    </row>
    <row r="9" spans="1:246">
      <c r="A9" s="99">
        <v>3</v>
      </c>
      <c r="B9" s="140" t="s">
        <v>31</v>
      </c>
      <c r="C9" s="140"/>
      <c r="D9" s="89" t="s">
        <v>32</v>
      </c>
      <c r="E9" s="51">
        <v>1057</v>
      </c>
      <c r="F9" s="51">
        <v>1394</v>
      </c>
      <c r="G9" s="51">
        <v>1000</v>
      </c>
      <c r="H9" s="89"/>
      <c r="I9" s="108" t="s">
        <v>33</v>
      </c>
    </row>
    <row r="10" spans="1:246">
      <c r="A10" s="99">
        <v>4</v>
      </c>
      <c r="B10" s="140" t="s">
        <v>34</v>
      </c>
      <c r="C10" s="140"/>
      <c r="D10" s="89" t="s">
        <v>35</v>
      </c>
      <c r="E10" s="89">
        <v>2312.0100000000002</v>
      </c>
      <c r="F10" s="89">
        <v>1638</v>
      </c>
      <c r="G10" s="89">
        <v>1380</v>
      </c>
      <c r="H10" s="89"/>
      <c r="I10" s="108"/>
    </row>
    <row r="11" spans="1:246">
      <c r="A11" s="99">
        <v>5</v>
      </c>
      <c r="B11" s="140" t="s">
        <v>36</v>
      </c>
      <c r="C11" s="140"/>
      <c r="D11" s="51" t="s">
        <v>32</v>
      </c>
      <c r="E11" s="89">
        <v>1580</v>
      </c>
      <c r="F11" s="89"/>
      <c r="G11" s="89"/>
      <c r="H11" s="89"/>
      <c r="I11" s="108"/>
    </row>
    <row r="12" spans="1:246">
      <c r="A12" s="99">
        <v>6</v>
      </c>
      <c r="B12" s="140" t="s">
        <v>37</v>
      </c>
      <c r="C12" s="140"/>
      <c r="D12" s="89" t="s">
        <v>38</v>
      </c>
      <c r="E12" s="51">
        <v>922</v>
      </c>
      <c r="F12" s="51">
        <v>2142</v>
      </c>
      <c r="G12" s="51">
        <v>922</v>
      </c>
      <c r="H12" s="89"/>
      <c r="I12" s="108"/>
    </row>
    <row r="13" spans="1:246">
      <c r="A13" s="99">
        <v>7</v>
      </c>
      <c r="B13" s="140" t="s">
        <v>39</v>
      </c>
      <c r="C13" s="140"/>
      <c r="D13" s="89" t="s">
        <v>35</v>
      </c>
      <c r="E13" s="89"/>
      <c r="F13" s="89"/>
      <c r="G13" s="89"/>
      <c r="H13" s="89"/>
      <c r="I13" s="108"/>
    </row>
    <row r="14" spans="1:246">
      <c r="A14" s="99">
        <v>8</v>
      </c>
      <c r="B14" s="140" t="s">
        <v>40</v>
      </c>
      <c r="C14" s="140"/>
      <c r="D14" s="51" t="s">
        <v>41</v>
      </c>
      <c r="E14" s="51"/>
      <c r="F14" s="51">
        <v>300</v>
      </c>
      <c r="G14" s="51">
        <v>300</v>
      </c>
      <c r="H14" s="89"/>
      <c r="I14" s="108" t="s">
        <v>42</v>
      </c>
    </row>
    <row r="15" spans="1:246" ht="25.95" customHeight="1">
      <c r="A15" s="99">
        <v>9</v>
      </c>
      <c r="B15" s="140" t="s">
        <v>43</v>
      </c>
      <c r="C15" s="140"/>
      <c r="D15" s="51" t="s">
        <v>2</v>
      </c>
      <c r="E15" s="89">
        <v>5000</v>
      </c>
      <c r="F15" s="89">
        <v>7464</v>
      </c>
      <c r="G15" s="89">
        <v>5000</v>
      </c>
      <c r="H15" s="89"/>
      <c r="I15" s="108"/>
    </row>
    <row r="16" spans="1:246">
      <c r="A16" s="99">
        <v>10</v>
      </c>
      <c r="B16" s="140" t="s">
        <v>44</v>
      </c>
      <c r="C16" s="140"/>
      <c r="D16" s="51" t="s">
        <v>41</v>
      </c>
      <c r="E16" s="51">
        <v>6252</v>
      </c>
      <c r="F16" s="51">
        <v>13402</v>
      </c>
      <c r="G16" s="51">
        <v>13402</v>
      </c>
      <c r="H16" s="89"/>
      <c r="I16" s="108"/>
    </row>
    <row r="17" spans="1:9">
      <c r="A17" s="99">
        <v>11</v>
      </c>
      <c r="B17" s="140" t="s">
        <v>45</v>
      </c>
      <c r="C17" s="140"/>
      <c r="D17" s="51" t="s">
        <v>27</v>
      </c>
      <c r="E17" s="51"/>
      <c r="F17" s="51"/>
      <c r="G17" s="51"/>
      <c r="H17" s="89"/>
      <c r="I17" s="108"/>
    </row>
    <row r="18" spans="1:9">
      <c r="A18" s="99">
        <v>12</v>
      </c>
      <c r="B18" s="140" t="s">
        <v>46</v>
      </c>
      <c r="C18" s="140"/>
      <c r="D18" s="99" t="s">
        <v>38</v>
      </c>
      <c r="E18" s="51"/>
      <c r="F18" s="51">
        <v>1724</v>
      </c>
      <c r="G18" s="51"/>
      <c r="H18" s="89"/>
      <c r="I18" s="108"/>
    </row>
    <row r="19" spans="1:9">
      <c r="A19" s="99">
        <v>13</v>
      </c>
      <c r="B19" s="140" t="s">
        <v>47</v>
      </c>
      <c r="C19" s="140"/>
      <c r="D19" s="99" t="s">
        <v>1037</v>
      </c>
      <c r="E19" s="100"/>
      <c r="F19" s="51">
        <v>70</v>
      </c>
      <c r="G19" s="51">
        <v>70</v>
      </c>
      <c r="H19" s="89"/>
      <c r="I19" s="108"/>
    </row>
    <row r="20" spans="1:9">
      <c r="A20" s="99">
        <v>14</v>
      </c>
      <c r="B20" s="140" t="s">
        <v>48</v>
      </c>
      <c r="C20" s="140"/>
      <c r="D20" s="99" t="s">
        <v>32</v>
      </c>
      <c r="E20" s="100"/>
      <c r="F20" s="51">
        <v>15</v>
      </c>
      <c r="G20" s="51"/>
      <c r="H20" s="89"/>
      <c r="I20" s="108" t="s">
        <v>49</v>
      </c>
    </row>
    <row r="21" spans="1:9">
      <c r="A21" s="99">
        <v>15</v>
      </c>
      <c r="B21" s="140" t="s">
        <v>50</v>
      </c>
      <c r="C21" s="140"/>
      <c r="D21" s="99" t="s">
        <v>1591</v>
      </c>
      <c r="E21" s="51"/>
      <c r="F21" s="51"/>
      <c r="G21" s="51"/>
      <c r="H21" s="89"/>
      <c r="I21" s="108"/>
    </row>
    <row r="22" spans="1:9">
      <c r="A22" s="99">
        <v>16</v>
      </c>
      <c r="B22" s="140" t="s">
        <v>51</v>
      </c>
      <c r="C22" s="140"/>
      <c r="D22" s="99" t="s">
        <v>1039</v>
      </c>
      <c r="E22" s="89"/>
      <c r="F22" s="89">
        <v>50</v>
      </c>
      <c r="G22" s="89"/>
      <c r="H22" s="89"/>
      <c r="I22" s="108"/>
    </row>
    <row r="23" spans="1:9" ht="14.4" customHeight="1">
      <c r="A23" s="143">
        <v>17</v>
      </c>
      <c r="B23" s="143" t="s">
        <v>53</v>
      </c>
      <c r="C23" s="99" t="s">
        <v>54</v>
      </c>
      <c r="D23" s="89"/>
      <c r="E23" s="89">
        <f>SUM(E24:E42)</f>
        <v>1626</v>
      </c>
      <c r="F23" s="89">
        <f>SUM(F24:F42)</f>
        <v>2181</v>
      </c>
      <c r="G23" s="89">
        <f>SUM(G24:G42)</f>
        <v>2181</v>
      </c>
      <c r="H23" s="89"/>
      <c r="I23" s="108"/>
    </row>
    <row r="24" spans="1:9">
      <c r="A24" s="143"/>
      <c r="B24" s="143"/>
      <c r="C24" s="101" t="s">
        <v>55</v>
      </c>
      <c r="D24" s="89" t="s">
        <v>0</v>
      </c>
      <c r="E24" s="89"/>
      <c r="F24" s="89"/>
      <c r="G24" s="89"/>
      <c r="H24" s="89"/>
      <c r="I24" s="108"/>
    </row>
    <row r="25" spans="1:9">
      <c r="A25" s="143"/>
      <c r="B25" s="143"/>
      <c r="C25" s="101" t="s">
        <v>56</v>
      </c>
      <c r="D25" s="51" t="s">
        <v>1</v>
      </c>
      <c r="E25" s="89"/>
      <c r="F25" s="89"/>
      <c r="G25" s="89"/>
      <c r="H25" s="89"/>
      <c r="I25" s="108"/>
    </row>
    <row r="26" spans="1:9">
      <c r="A26" s="143"/>
      <c r="B26" s="143"/>
      <c r="C26" s="101" t="s">
        <v>57</v>
      </c>
      <c r="D26" s="89" t="s">
        <v>58</v>
      </c>
      <c r="E26" s="89"/>
      <c r="F26" s="89"/>
      <c r="G26" s="89"/>
      <c r="H26" s="89"/>
      <c r="I26" s="108"/>
    </row>
    <row r="27" spans="1:9">
      <c r="A27" s="143"/>
      <c r="B27" s="143"/>
      <c r="C27" s="102" t="s">
        <v>59</v>
      </c>
      <c r="D27" s="89" t="s">
        <v>58</v>
      </c>
      <c r="E27" s="89"/>
      <c r="F27" s="89">
        <v>400</v>
      </c>
      <c r="G27" s="89">
        <v>400</v>
      </c>
      <c r="H27" s="89"/>
      <c r="I27" s="108"/>
    </row>
    <row r="28" spans="1:9">
      <c r="A28" s="143"/>
      <c r="B28" s="143"/>
      <c r="C28" s="102" t="s">
        <v>60</v>
      </c>
      <c r="D28" s="89" t="s">
        <v>1</v>
      </c>
      <c r="E28" s="89">
        <v>746</v>
      </c>
      <c r="F28" s="89">
        <v>949</v>
      </c>
      <c r="G28" s="89">
        <v>949</v>
      </c>
      <c r="H28" s="89"/>
      <c r="I28" s="108"/>
    </row>
    <row r="29" spans="1:9" ht="24.6" customHeight="1">
      <c r="A29" s="143"/>
      <c r="B29" s="143"/>
      <c r="C29" s="102" t="s">
        <v>61</v>
      </c>
      <c r="D29" s="51" t="s">
        <v>35</v>
      </c>
      <c r="E29" s="51"/>
      <c r="F29" s="51"/>
      <c r="G29" s="51"/>
      <c r="H29" s="89"/>
      <c r="I29" s="108"/>
    </row>
    <row r="30" spans="1:9" ht="24.6" customHeight="1">
      <c r="A30" s="143"/>
      <c r="B30" s="143"/>
      <c r="C30" s="102" t="s">
        <v>62</v>
      </c>
      <c r="D30" s="103" t="s">
        <v>1037</v>
      </c>
      <c r="E30" s="89"/>
      <c r="F30" s="89"/>
      <c r="G30" s="89"/>
      <c r="H30" s="89"/>
      <c r="I30" s="108"/>
    </row>
    <row r="31" spans="1:9">
      <c r="A31" s="143"/>
      <c r="B31" s="143"/>
      <c r="C31" s="102" t="s">
        <v>63</v>
      </c>
      <c r="D31" s="89" t="s">
        <v>32</v>
      </c>
      <c r="E31" s="51"/>
      <c r="F31" s="51"/>
      <c r="G31" s="51"/>
      <c r="H31" s="89"/>
      <c r="I31" s="108"/>
    </row>
    <row r="32" spans="1:9">
      <c r="A32" s="143"/>
      <c r="B32" s="143"/>
      <c r="C32" s="102" t="s">
        <v>64</v>
      </c>
      <c r="D32" s="89" t="s">
        <v>32</v>
      </c>
      <c r="E32" s="104"/>
      <c r="F32" s="104"/>
      <c r="G32" s="104"/>
      <c r="H32" s="89"/>
      <c r="I32" s="108"/>
    </row>
    <row r="33" spans="1:9" ht="25.2" customHeight="1">
      <c r="A33" s="143"/>
      <c r="B33" s="143"/>
      <c r="C33" s="102" t="s">
        <v>65</v>
      </c>
      <c r="D33" s="89" t="s">
        <v>1</v>
      </c>
      <c r="E33" s="104"/>
      <c r="F33" s="104"/>
      <c r="G33" s="104"/>
      <c r="H33" s="89"/>
      <c r="I33" s="108"/>
    </row>
    <row r="34" spans="1:9">
      <c r="A34" s="143"/>
      <c r="B34" s="143"/>
      <c r="C34" s="102" t="s">
        <v>66</v>
      </c>
      <c r="D34" s="51" t="s">
        <v>32</v>
      </c>
      <c r="E34" s="104"/>
      <c r="F34" s="104"/>
      <c r="G34" s="104"/>
      <c r="H34" s="89"/>
      <c r="I34" s="108"/>
    </row>
    <row r="35" spans="1:9">
      <c r="A35" s="143">
        <v>17</v>
      </c>
      <c r="B35" s="143"/>
      <c r="C35" s="102" t="s">
        <v>67</v>
      </c>
      <c r="D35" s="51" t="s">
        <v>1</v>
      </c>
      <c r="E35" s="104"/>
      <c r="F35" s="104"/>
      <c r="G35" s="104"/>
      <c r="H35" s="89"/>
      <c r="I35" s="108"/>
    </row>
    <row r="36" spans="1:9" ht="21.6">
      <c r="A36" s="143"/>
      <c r="B36" s="143"/>
      <c r="C36" s="102" t="s">
        <v>68</v>
      </c>
      <c r="D36" s="51" t="s">
        <v>32</v>
      </c>
      <c r="E36" s="104"/>
      <c r="F36" s="104"/>
      <c r="G36" s="104"/>
      <c r="H36" s="89"/>
      <c r="I36" s="108"/>
    </row>
    <row r="37" spans="1:9">
      <c r="A37" s="143"/>
      <c r="B37" s="143"/>
      <c r="C37" s="102" t="s">
        <v>69</v>
      </c>
      <c r="D37" s="51" t="s">
        <v>32</v>
      </c>
      <c r="E37" s="104"/>
      <c r="F37" s="104"/>
      <c r="G37" s="104"/>
      <c r="H37" s="89"/>
      <c r="I37" s="108"/>
    </row>
    <row r="38" spans="1:9">
      <c r="A38" s="143"/>
      <c r="B38" s="143"/>
      <c r="C38" s="102" t="s">
        <v>70</v>
      </c>
      <c r="D38" s="51" t="s">
        <v>1037</v>
      </c>
      <c r="E38" s="89">
        <v>880</v>
      </c>
      <c r="F38" s="89">
        <v>832</v>
      </c>
      <c r="G38" s="89">
        <v>832</v>
      </c>
      <c r="H38" s="89"/>
      <c r="I38" s="108"/>
    </row>
    <row r="39" spans="1:9">
      <c r="A39" s="143"/>
      <c r="B39" s="143"/>
      <c r="C39" s="102" t="s">
        <v>71</v>
      </c>
      <c r="D39" s="51"/>
      <c r="E39" s="104"/>
      <c r="F39" s="104"/>
      <c r="G39" s="104"/>
      <c r="H39" s="89"/>
      <c r="I39" s="108"/>
    </row>
    <row r="40" spans="1:9">
      <c r="A40" s="143"/>
      <c r="B40" s="143"/>
      <c r="C40" s="102" t="s">
        <v>72</v>
      </c>
      <c r="D40" s="51" t="s">
        <v>1038</v>
      </c>
      <c r="E40" s="104"/>
      <c r="F40" s="104"/>
      <c r="G40" s="104"/>
      <c r="H40" s="89"/>
      <c r="I40" s="108"/>
    </row>
    <row r="41" spans="1:9">
      <c r="A41" s="143"/>
      <c r="B41" s="143"/>
      <c r="C41" s="102" t="s">
        <v>73</v>
      </c>
      <c r="D41" s="51" t="s">
        <v>3</v>
      </c>
      <c r="E41" s="104"/>
      <c r="F41" s="104"/>
      <c r="G41" s="104"/>
      <c r="H41" s="89"/>
      <c r="I41" s="108"/>
    </row>
    <row r="42" spans="1:9" ht="24.6" customHeight="1">
      <c r="A42" s="143"/>
      <c r="B42" s="143"/>
      <c r="C42" s="102" t="s">
        <v>74</v>
      </c>
      <c r="D42" s="51" t="s">
        <v>58</v>
      </c>
      <c r="E42" s="104"/>
      <c r="F42" s="104"/>
      <c r="G42" s="104"/>
      <c r="H42" s="89"/>
      <c r="I42" s="108"/>
    </row>
    <row r="43" spans="1:9" ht="16.2" customHeight="1">
      <c r="A43" s="97"/>
      <c r="B43" s="139" t="s">
        <v>75</v>
      </c>
      <c r="C43" s="139"/>
      <c r="D43" s="98"/>
      <c r="E43" s="98">
        <f>SUM(E44:E59)</f>
        <v>20797</v>
      </c>
      <c r="F43" s="98">
        <f>SUM(F44:F59)</f>
        <v>23945</v>
      </c>
      <c r="G43" s="98">
        <f>SUM(G44:G59)</f>
        <v>23454</v>
      </c>
      <c r="H43" s="89"/>
      <c r="I43" s="108"/>
    </row>
    <row r="44" spans="1:9" s="83" customFormat="1" ht="15" customHeight="1">
      <c r="A44" s="105">
        <v>1</v>
      </c>
      <c r="B44" s="137" t="s">
        <v>76</v>
      </c>
      <c r="C44" s="137"/>
      <c r="D44" s="51" t="s">
        <v>27</v>
      </c>
      <c r="E44" s="51">
        <v>2119</v>
      </c>
      <c r="F44" s="51">
        <v>946</v>
      </c>
      <c r="G44" s="51">
        <v>946</v>
      </c>
      <c r="H44" s="89"/>
      <c r="I44" s="108"/>
    </row>
    <row r="45" spans="1:9" s="83" customFormat="1" ht="15" customHeight="1">
      <c r="A45" s="105">
        <v>2</v>
      </c>
      <c r="B45" s="137" t="s">
        <v>77</v>
      </c>
      <c r="C45" s="137"/>
      <c r="D45" s="51" t="s">
        <v>1</v>
      </c>
      <c r="E45" s="51">
        <v>721</v>
      </c>
      <c r="F45" s="51">
        <v>721</v>
      </c>
      <c r="G45" s="51">
        <v>507</v>
      </c>
      <c r="H45" s="89"/>
      <c r="I45" s="108" t="s">
        <v>78</v>
      </c>
    </row>
    <row r="46" spans="1:9" s="83" customFormat="1" ht="15" customHeight="1">
      <c r="A46" s="105">
        <v>3</v>
      </c>
      <c r="B46" s="136" t="s">
        <v>79</v>
      </c>
      <c r="C46" s="136"/>
      <c r="D46" s="89" t="s">
        <v>32</v>
      </c>
      <c r="E46" s="89"/>
      <c r="F46" s="89">
        <v>367</v>
      </c>
      <c r="G46" s="89">
        <v>90</v>
      </c>
      <c r="H46" s="89"/>
      <c r="I46" s="108" t="s">
        <v>80</v>
      </c>
    </row>
    <row r="47" spans="1:9" s="83" customFormat="1" ht="15" customHeight="1">
      <c r="A47" s="105">
        <v>4</v>
      </c>
      <c r="B47" s="136" t="s">
        <v>81</v>
      </c>
      <c r="C47" s="136"/>
      <c r="D47" s="89" t="s">
        <v>1036</v>
      </c>
      <c r="E47" s="89">
        <v>450</v>
      </c>
      <c r="F47" s="89"/>
      <c r="G47" s="89"/>
      <c r="H47" s="89"/>
      <c r="I47" s="108"/>
    </row>
    <row r="48" spans="1:9" s="83" customFormat="1" ht="15" customHeight="1">
      <c r="A48" s="105">
        <v>5</v>
      </c>
      <c r="B48" s="136" t="s">
        <v>82</v>
      </c>
      <c r="C48" s="136"/>
      <c r="D48" s="89" t="s">
        <v>35</v>
      </c>
      <c r="E48" s="89">
        <v>384</v>
      </c>
      <c r="F48" s="89">
        <v>1399</v>
      </c>
      <c r="G48" s="89">
        <v>1399</v>
      </c>
      <c r="H48" s="89"/>
      <c r="I48" s="108"/>
    </row>
    <row r="49" spans="1:9" s="83" customFormat="1" ht="15" customHeight="1">
      <c r="A49" s="105">
        <v>6</v>
      </c>
      <c r="B49" s="136" t="s">
        <v>36</v>
      </c>
      <c r="C49" s="136"/>
      <c r="D49" s="89" t="s">
        <v>32</v>
      </c>
      <c r="E49" s="89">
        <v>1632</v>
      </c>
      <c r="F49" s="89">
        <v>1000</v>
      </c>
      <c r="G49" s="89">
        <v>1000</v>
      </c>
      <c r="H49" s="89"/>
      <c r="I49" s="108"/>
    </row>
    <row r="50" spans="1:9" s="83" customFormat="1" ht="15" customHeight="1">
      <c r="A50" s="105">
        <v>7</v>
      </c>
      <c r="B50" s="136" t="s">
        <v>37</v>
      </c>
      <c r="C50" s="136"/>
      <c r="D50" s="89" t="s">
        <v>38</v>
      </c>
      <c r="E50" s="89">
        <v>2000</v>
      </c>
      <c r="F50" s="89">
        <v>2000</v>
      </c>
      <c r="G50" s="89">
        <v>2000</v>
      </c>
      <c r="H50" s="89"/>
      <c r="I50" s="108"/>
    </row>
    <row r="51" spans="1:9" s="83" customFormat="1" ht="15" customHeight="1">
      <c r="A51" s="105">
        <v>8</v>
      </c>
      <c r="B51" s="136" t="s">
        <v>39</v>
      </c>
      <c r="C51" s="136"/>
      <c r="D51" s="89"/>
      <c r="E51" s="89"/>
      <c r="F51" s="89"/>
      <c r="G51" s="89"/>
      <c r="H51" s="89"/>
      <c r="I51" s="108"/>
    </row>
    <row r="52" spans="1:9" s="83" customFormat="1" ht="15" customHeight="1">
      <c r="A52" s="105">
        <v>9</v>
      </c>
      <c r="B52" s="136" t="s">
        <v>40</v>
      </c>
      <c r="C52" s="136"/>
      <c r="D52" s="89"/>
      <c r="E52" s="89"/>
      <c r="F52" s="89"/>
      <c r="G52" s="89"/>
      <c r="H52" s="89"/>
      <c r="I52" s="108"/>
    </row>
    <row r="53" spans="1:9" s="83" customFormat="1" ht="15" customHeight="1">
      <c r="A53" s="105">
        <v>10</v>
      </c>
      <c r="B53" s="141" t="s">
        <v>83</v>
      </c>
      <c r="C53" s="142"/>
      <c r="D53" s="89" t="s">
        <v>38</v>
      </c>
      <c r="E53" s="89">
        <v>1000</v>
      </c>
      <c r="F53" s="89">
        <v>1000</v>
      </c>
      <c r="G53" s="89">
        <v>1000</v>
      </c>
      <c r="H53" s="89"/>
      <c r="I53" s="108"/>
    </row>
    <row r="54" spans="1:9" s="83" customFormat="1" ht="15" customHeight="1">
      <c r="A54" s="105">
        <v>11</v>
      </c>
      <c r="B54" s="136" t="s">
        <v>84</v>
      </c>
      <c r="C54" s="136"/>
      <c r="D54" s="89"/>
      <c r="E54" s="89"/>
      <c r="F54" s="89"/>
      <c r="G54" s="89"/>
      <c r="H54" s="89"/>
      <c r="I54" s="108"/>
    </row>
    <row r="55" spans="1:9" s="83" customFormat="1" ht="15" customHeight="1">
      <c r="A55" s="105">
        <v>12</v>
      </c>
      <c r="B55" s="136" t="s">
        <v>44</v>
      </c>
      <c r="C55" s="136"/>
      <c r="D55" s="89" t="s">
        <v>41</v>
      </c>
      <c r="E55" s="89"/>
      <c r="F55" s="89">
        <v>4021</v>
      </c>
      <c r="G55" s="89">
        <v>4021</v>
      </c>
      <c r="H55" s="89"/>
      <c r="I55" s="108"/>
    </row>
    <row r="56" spans="1:9" s="83" customFormat="1" ht="15" customHeight="1">
      <c r="A56" s="105">
        <v>13</v>
      </c>
      <c r="B56" s="137" t="s">
        <v>85</v>
      </c>
      <c r="C56" s="137"/>
      <c r="D56" s="51" t="s">
        <v>86</v>
      </c>
      <c r="E56" s="51">
        <v>3433</v>
      </c>
      <c r="F56" s="51">
        <v>3433</v>
      </c>
      <c r="G56" s="51">
        <v>3433</v>
      </c>
      <c r="H56" s="89" t="s">
        <v>87</v>
      </c>
      <c r="I56" s="108"/>
    </row>
    <row r="57" spans="1:9" s="83" customFormat="1" ht="15" customHeight="1">
      <c r="A57" s="105">
        <v>14</v>
      </c>
      <c r="B57" s="137" t="s">
        <v>88</v>
      </c>
      <c r="C57" s="137"/>
      <c r="D57" s="51" t="s">
        <v>89</v>
      </c>
      <c r="E57" s="51">
        <v>1800</v>
      </c>
      <c r="F57" s="51">
        <v>1800</v>
      </c>
      <c r="G57" s="51">
        <v>1800</v>
      </c>
      <c r="H57" s="89" t="s">
        <v>87</v>
      </c>
      <c r="I57" s="108"/>
    </row>
    <row r="58" spans="1:9" s="83" customFormat="1" ht="15" customHeight="1">
      <c r="A58" s="105">
        <v>15</v>
      </c>
      <c r="B58" s="137" t="s">
        <v>90</v>
      </c>
      <c r="C58" s="137"/>
      <c r="D58" s="51" t="s">
        <v>89</v>
      </c>
      <c r="E58" s="51">
        <v>6690</v>
      </c>
      <c r="F58" s="51">
        <v>6690</v>
      </c>
      <c r="G58" s="51">
        <v>6690</v>
      </c>
      <c r="H58" s="89" t="s">
        <v>87</v>
      </c>
      <c r="I58" s="108"/>
    </row>
    <row r="59" spans="1:9" s="83" customFormat="1" ht="15" customHeight="1">
      <c r="A59" s="105">
        <v>16</v>
      </c>
      <c r="B59" s="137" t="s">
        <v>91</v>
      </c>
      <c r="C59" s="137"/>
      <c r="D59" s="51" t="s">
        <v>92</v>
      </c>
      <c r="E59" s="51">
        <v>568</v>
      </c>
      <c r="F59" s="51">
        <v>568</v>
      </c>
      <c r="G59" s="51">
        <v>568</v>
      </c>
      <c r="H59" s="89" t="s">
        <v>87</v>
      </c>
      <c r="I59" s="108"/>
    </row>
    <row r="60" spans="1:9" ht="15" customHeight="1">
      <c r="A60" s="97"/>
      <c r="B60" s="139" t="s">
        <v>93</v>
      </c>
      <c r="C60" s="139"/>
      <c r="D60" s="98"/>
      <c r="E60" s="100">
        <f>SUM(E61:E62)</f>
        <v>1493</v>
      </c>
      <c r="F60" s="100">
        <f>SUM(F61:F62)</f>
        <v>1376</v>
      </c>
      <c r="G60" s="100">
        <f>SUM(G61:G62)</f>
        <v>1040</v>
      </c>
      <c r="H60" s="98"/>
      <c r="I60" s="108"/>
    </row>
    <row r="61" spans="1:9" ht="15" customHeight="1">
      <c r="A61" s="105">
        <v>1</v>
      </c>
      <c r="B61" s="138" t="s">
        <v>76</v>
      </c>
      <c r="C61" s="138"/>
      <c r="D61" s="89" t="s">
        <v>27</v>
      </c>
      <c r="E61" s="51">
        <v>1085</v>
      </c>
      <c r="F61" s="51">
        <v>968</v>
      </c>
      <c r="G61" s="51">
        <v>640</v>
      </c>
      <c r="H61" s="98"/>
      <c r="I61" s="108" t="s">
        <v>94</v>
      </c>
    </row>
    <row r="62" spans="1:9" ht="15" customHeight="1">
      <c r="A62" s="105">
        <v>2</v>
      </c>
      <c r="B62" s="138" t="s">
        <v>95</v>
      </c>
      <c r="C62" s="138"/>
      <c r="D62" s="89" t="s">
        <v>32</v>
      </c>
      <c r="E62" s="51">
        <v>408</v>
      </c>
      <c r="F62" s="51">
        <v>408</v>
      </c>
      <c r="G62" s="51">
        <v>400</v>
      </c>
      <c r="H62" s="98"/>
      <c r="I62" s="108"/>
    </row>
    <row r="63" spans="1:9" ht="15" customHeight="1">
      <c r="A63" s="97"/>
      <c r="B63" s="139" t="s">
        <v>96</v>
      </c>
      <c r="C63" s="139"/>
      <c r="D63" s="98"/>
      <c r="E63" s="98">
        <f>SUM(E64:E65)</f>
        <v>55296.68</v>
      </c>
      <c r="F63" s="98">
        <f>SUM(F64:F65)</f>
        <v>8569</v>
      </c>
      <c r="G63" s="98">
        <f>SUM(G64:G65)</f>
        <v>54644.68</v>
      </c>
      <c r="H63" s="89"/>
      <c r="I63" s="108"/>
    </row>
    <row r="64" spans="1:9" ht="15" customHeight="1">
      <c r="A64" s="105">
        <v>1</v>
      </c>
      <c r="B64" s="138" t="s">
        <v>76</v>
      </c>
      <c r="C64" s="138"/>
      <c r="D64" s="89" t="s">
        <v>2070</v>
      </c>
      <c r="E64" s="89">
        <v>9909.1</v>
      </c>
      <c r="F64" s="89">
        <v>8569</v>
      </c>
      <c r="G64" s="89">
        <v>10936.1</v>
      </c>
      <c r="H64" s="89"/>
      <c r="I64" s="109" t="s">
        <v>97</v>
      </c>
    </row>
    <row r="65" spans="1:9" ht="15" customHeight="1">
      <c r="A65" s="105">
        <v>2</v>
      </c>
      <c r="B65" s="138" t="s">
        <v>98</v>
      </c>
      <c r="C65" s="138"/>
      <c r="D65" s="110" t="s">
        <v>38</v>
      </c>
      <c r="E65" s="89">
        <v>45387.58</v>
      </c>
      <c r="F65" s="89"/>
      <c r="G65" s="89">
        <v>43708.58</v>
      </c>
      <c r="H65" s="89" t="s">
        <v>2069</v>
      </c>
      <c r="I65" s="108"/>
    </row>
  </sheetData>
  <mergeCells count="48">
    <mergeCell ref="A23:A34"/>
    <mergeCell ref="B23:B34"/>
    <mergeCell ref="B20:C20"/>
    <mergeCell ref="B19:C19"/>
    <mergeCell ref="A2:H2"/>
    <mergeCell ref="A3:C3"/>
    <mergeCell ref="B4:C4"/>
    <mergeCell ref="B5:C5"/>
    <mergeCell ref="B9:C9"/>
    <mergeCell ref="A35:A42"/>
    <mergeCell ref="B10:C10"/>
    <mergeCell ref="B12:C12"/>
    <mergeCell ref="B13:C13"/>
    <mergeCell ref="B14:C14"/>
    <mergeCell ref="B6:C6"/>
    <mergeCell ref="B48:C48"/>
    <mergeCell ref="B44:C44"/>
    <mergeCell ref="B45:C45"/>
    <mergeCell ref="B11:C11"/>
    <mergeCell ref="B46:C46"/>
    <mergeCell ref="B47:C47"/>
    <mergeCell ref="B18:C18"/>
    <mergeCell ref="B16:C16"/>
    <mergeCell ref="B22:C22"/>
    <mergeCell ref="B35:B42"/>
    <mergeCell ref="B21:C21"/>
    <mergeCell ref="B8:C8"/>
    <mergeCell ref="B7:C7"/>
    <mergeCell ref="B15:C15"/>
    <mergeCell ref="B17:C17"/>
    <mergeCell ref="B43:C43"/>
    <mergeCell ref="B56:C56"/>
    <mergeCell ref="B49:C49"/>
    <mergeCell ref="B50:C50"/>
    <mergeCell ref="B51:C51"/>
    <mergeCell ref="B52:C52"/>
    <mergeCell ref="B53:C53"/>
    <mergeCell ref="B54:C54"/>
    <mergeCell ref="B55:C55"/>
    <mergeCell ref="B57:C57"/>
    <mergeCell ref="B65:C65"/>
    <mergeCell ref="B58:C58"/>
    <mergeCell ref="B59:C59"/>
    <mergeCell ref="B60:C60"/>
    <mergeCell ref="B61:C61"/>
    <mergeCell ref="B62:C62"/>
    <mergeCell ref="B63:C63"/>
    <mergeCell ref="B64:C64"/>
  </mergeCells>
  <phoneticPr fontId="22" type="noConversion"/>
  <printOptions horizontalCentered="1"/>
  <pageMargins left="0.39370078740157483" right="0.39370078740157483" top="0.59055118110236227" bottom="0.39370078740157483" header="0.6692913385826772" footer="0.26"/>
  <pageSetup paperSize="9" firstPageNumber="8" orientation="landscape" useFirstPageNumber="1" r:id="rId1"/>
  <headerFooter>
    <oddFooter>&amp;C&amp;9&amp;P</oddFooter>
  </headerFooter>
  <legacyDrawing r:id="rId2"/>
</worksheet>
</file>

<file path=xl/worksheets/sheet2.xml><?xml version="1.0" encoding="utf-8"?>
<worksheet xmlns="http://schemas.openxmlformats.org/spreadsheetml/2006/main" xmlns:r="http://schemas.openxmlformats.org/officeDocument/2006/relationships">
  <dimension ref="A1:IQ69"/>
  <sheetViews>
    <sheetView showZeros="0" workbookViewId="0">
      <pane ySplit="4" topLeftCell="A11" activePane="bottomLeft" state="frozen"/>
      <selection pane="bottomLeft" activeCell="E7" sqref="E7:E9"/>
    </sheetView>
  </sheetViews>
  <sheetFormatPr defaultColWidth="9" defaultRowHeight="14.4"/>
  <cols>
    <col min="1" max="1" width="3.44140625" style="84" customWidth="1"/>
    <col min="2" max="2" width="13.44140625" style="85" customWidth="1"/>
    <col min="3" max="3" width="20.33203125" style="95" customWidth="1"/>
    <col min="4" max="4" width="11.44140625" style="84" customWidth="1"/>
    <col min="5" max="5" width="10.44140625" style="84" customWidth="1"/>
    <col min="6" max="6" width="12.77734375" style="84" customWidth="1"/>
    <col min="7" max="7" width="17.33203125" style="84" customWidth="1"/>
    <col min="8" max="8" width="5.109375" style="84" customWidth="1"/>
    <col min="9" max="9" width="9.77734375" style="84" customWidth="1"/>
    <col min="10" max="10" width="9" style="84" customWidth="1"/>
    <col min="11" max="11" width="9.6640625" style="84" customWidth="1"/>
    <col min="12" max="16384" width="9" style="6"/>
  </cols>
  <sheetData>
    <row r="1" spans="1:251" s="1" customFormat="1" ht="15.6">
      <c r="A1" s="155" t="s">
        <v>99</v>
      </c>
      <c r="B1" s="155"/>
      <c r="C1" s="134"/>
      <c r="D1" s="86"/>
      <c r="E1" s="86"/>
      <c r="F1" s="86"/>
      <c r="G1" s="86"/>
      <c r="H1" s="86"/>
      <c r="I1" s="86"/>
      <c r="J1" s="86"/>
      <c r="K1" s="86"/>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c r="EO1" s="91"/>
      <c r="EP1" s="91"/>
      <c r="EQ1" s="91"/>
      <c r="ER1" s="91"/>
      <c r="ES1" s="91"/>
      <c r="ET1" s="91"/>
      <c r="EU1" s="91"/>
      <c r="EV1" s="91"/>
      <c r="EW1" s="91"/>
      <c r="EX1" s="91"/>
      <c r="EY1" s="91"/>
      <c r="EZ1" s="91"/>
      <c r="FA1" s="91"/>
      <c r="FB1" s="91"/>
      <c r="FC1" s="91"/>
      <c r="FD1" s="91"/>
      <c r="FE1" s="91"/>
      <c r="FF1" s="91"/>
      <c r="FG1" s="91"/>
      <c r="FH1" s="91"/>
      <c r="FI1" s="91"/>
      <c r="FJ1" s="91"/>
      <c r="FK1" s="91"/>
      <c r="FL1" s="91"/>
      <c r="FM1" s="91"/>
      <c r="FN1" s="91"/>
      <c r="FO1" s="91"/>
      <c r="FP1" s="91"/>
      <c r="FQ1" s="91"/>
      <c r="FR1" s="91"/>
      <c r="FS1" s="91"/>
      <c r="FT1" s="91"/>
      <c r="FU1" s="91"/>
      <c r="FV1" s="91"/>
      <c r="FW1" s="91"/>
      <c r="FX1" s="91"/>
      <c r="FY1" s="91"/>
      <c r="FZ1" s="91"/>
      <c r="GA1" s="91"/>
      <c r="GB1" s="91"/>
      <c r="GC1" s="91"/>
      <c r="GD1" s="91"/>
      <c r="GE1" s="91"/>
      <c r="GF1" s="91"/>
      <c r="GG1" s="91"/>
      <c r="GH1" s="91"/>
      <c r="GI1" s="91"/>
      <c r="GJ1" s="91"/>
      <c r="GK1" s="91"/>
      <c r="GL1" s="91"/>
      <c r="GM1" s="91"/>
      <c r="GN1" s="91"/>
      <c r="GO1" s="91"/>
      <c r="GP1" s="91"/>
      <c r="GQ1" s="91"/>
      <c r="GR1" s="91"/>
      <c r="GS1" s="91"/>
      <c r="GT1" s="91"/>
      <c r="GU1" s="91"/>
      <c r="GV1" s="91"/>
      <c r="GW1" s="91"/>
      <c r="GX1" s="91"/>
      <c r="GY1" s="91"/>
      <c r="GZ1" s="91"/>
      <c r="HA1" s="91"/>
      <c r="HB1" s="91"/>
      <c r="HC1" s="91"/>
      <c r="HD1" s="91"/>
      <c r="HE1" s="91"/>
      <c r="HF1" s="91"/>
      <c r="HG1" s="91"/>
      <c r="HH1" s="91"/>
      <c r="HI1" s="91"/>
      <c r="HJ1" s="91"/>
      <c r="HK1" s="91"/>
      <c r="HL1" s="91"/>
      <c r="HM1" s="91"/>
      <c r="HN1" s="91"/>
      <c r="HO1" s="91"/>
      <c r="HP1" s="91"/>
      <c r="HQ1" s="91"/>
      <c r="HR1" s="91"/>
      <c r="HS1" s="91"/>
      <c r="HT1" s="91"/>
      <c r="HU1" s="91"/>
      <c r="HV1" s="91"/>
      <c r="HW1" s="91"/>
      <c r="HX1" s="91"/>
      <c r="HY1" s="91"/>
      <c r="HZ1" s="91"/>
      <c r="IA1" s="91"/>
      <c r="IB1" s="91"/>
      <c r="IC1" s="91"/>
      <c r="ID1" s="91"/>
      <c r="IE1" s="91"/>
      <c r="IF1" s="91"/>
      <c r="IG1" s="91"/>
      <c r="IH1" s="91"/>
      <c r="II1" s="91"/>
      <c r="IJ1" s="91"/>
      <c r="IK1" s="91"/>
      <c r="IL1" s="91"/>
      <c r="IM1" s="91"/>
      <c r="IN1" s="91"/>
      <c r="IO1" s="91"/>
      <c r="IP1" s="91"/>
      <c r="IQ1" s="91"/>
    </row>
    <row r="2" spans="1:251" ht="24" customHeight="1">
      <c r="A2" s="145" t="s">
        <v>100</v>
      </c>
      <c r="B2" s="145"/>
      <c r="C2" s="145"/>
      <c r="D2" s="145"/>
      <c r="E2" s="145"/>
      <c r="F2" s="145"/>
      <c r="G2" s="145"/>
      <c r="H2" s="145"/>
      <c r="I2" s="145"/>
      <c r="J2" s="145"/>
      <c r="K2" s="145"/>
    </row>
    <row r="3" spans="1:251" s="83" customFormat="1">
      <c r="A3" s="156"/>
      <c r="B3" s="156"/>
      <c r="C3" s="156"/>
      <c r="D3" s="85"/>
      <c r="E3" s="85"/>
      <c r="F3" s="85"/>
      <c r="G3" s="85"/>
      <c r="H3" s="85"/>
      <c r="I3" s="85"/>
      <c r="J3" s="85"/>
      <c r="K3" s="92" t="s">
        <v>16</v>
      </c>
    </row>
    <row r="4" spans="1:251" ht="36" customHeight="1">
      <c r="A4" s="120" t="s">
        <v>17</v>
      </c>
      <c r="B4" s="121" t="s">
        <v>101</v>
      </c>
      <c r="C4" s="121" t="s">
        <v>102</v>
      </c>
      <c r="D4" s="121" t="s">
        <v>103</v>
      </c>
      <c r="E4" s="121" t="s">
        <v>104</v>
      </c>
      <c r="F4" s="121" t="s">
        <v>10</v>
      </c>
      <c r="G4" s="121" t="s">
        <v>105</v>
      </c>
      <c r="H4" s="121" t="s">
        <v>106</v>
      </c>
      <c r="I4" s="121" t="s">
        <v>107</v>
      </c>
      <c r="J4" s="121" t="s">
        <v>108</v>
      </c>
      <c r="K4" s="121" t="s">
        <v>22</v>
      </c>
    </row>
    <row r="5" spans="1:251" ht="21" customHeight="1">
      <c r="A5" s="88">
        <v>1</v>
      </c>
      <c r="B5" s="31" t="s">
        <v>109</v>
      </c>
      <c r="C5" s="32"/>
      <c r="D5" s="31">
        <f>SUM(D6,D24)</f>
        <v>123013.68</v>
      </c>
      <c r="E5" s="31"/>
      <c r="F5" s="31"/>
      <c r="G5" s="31"/>
      <c r="H5" s="31"/>
      <c r="I5" s="31">
        <f>SUM(I6,I24)</f>
        <v>123013.68</v>
      </c>
      <c r="J5" s="31">
        <f>SUM(J6,J24)</f>
        <v>123013.68</v>
      </c>
      <c r="K5" s="31"/>
    </row>
    <row r="6" spans="1:251" ht="25.2" customHeight="1">
      <c r="A6" s="89">
        <v>2</v>
      </c>
      <c r="B6" s="31" t="s">
        <v>110</v>
      </c>
      <c r="C6" s="32"/>
      <c r="D6" s="31">
        <f>SUM(D7:D23)</f>
        <v>37340</v>
      </c>
      <c r="E6" s="31"/>
      <c r="F6" s="31"/>
      <c r="G6" s="31"/>
      <c r="H6" s="31"/>
      <c r="I6" s="31">
        <f>SUM(I7:I23)</f>
        <v>37340</v>
      </c>
      <c r="J6" s="31">
        <f>SUM(J7:J23)</f>
        <v>37340</v>
      </c>
      <c r="K6" s="31"/>
    </row>
    <row r="7" spans="1:251" ht="24" customHeight="1">
      <c r="A7" s="88">
        <v>3</v>
      </c>
      <c r="B7" s="149" t="s">
        <v>111</v>
      </c>
      <c r="C7" s="152" t="s">
        <v>112</v>
      </c>
      <c r="D7" s="149">
        <v>8016</v>
      </c>
      <c r="E7" s="149" t="s">
        <v>1348</v>
      </c>
      <c r="F7" s="149" t="s">
        <v>113</v>
      </c>
      <c r="G7" s="29" t="s">
        <v>114</v>
      </c>
      <c r="H7" s="29" t="s">
        <v>115</v>
      </c>
      <c r="I7" s="29">
        <v>6175</v>
      </c>
      <c r="J7" s="149">
        <f>SUM(I7:I9)</f>
        <v>8016</v>
      </c>
      <c r="K7" s="149"/>
    </row>
    <row r="8" spans="1:251">
      <c r="A8" s="89">
        <v>4</v>
      </c>
      <c r="B8" s="150"/>
      <c r="C8" s="153"/>
      <c r="D8" s="150"/>
      <c r="E8" s="150"/>
      <c r="F8" s="150"/>
      <c r="G8" s="29" t="s">
        <v>116</v>
      </c>
      <c r="H8" s="29" t="s">
        <v>117</v>
      </c>
      <c r="I8" s="29">
        <v>709</v>
      </c>
      <c r="J8" s="150"/>
      <c r="K8" s="150"/>
    </row>
    <row r="9" spans="1:251">
      <c r="A9" s="88">
        <v>5</v>
      </c>
      <c r="B9" s="151"/>
      <c r="C9" s="154"/>
      <c r="D9" s="151"/>
      <c r="E9" s="151"/>
      <c r="F9" s="151"/>
      <c r="G9" s="29" t="s">
        <v>116</v>
      </c>
      <c r="H9" s="29" t="s">
        <v>117</v>
      </c>
      <c r="I9" s="29">
        <v>1132</v>
      </c>
      <c r="J9" s="151"/>
      <c r="K9" s="151"/>
    </row>
    <row r="10" spans="1:251" ht="34.950000000000003" customHeight="1">
      <c r="A10" s="89">
        <v>6</v>
      </c>
      <c r="B10" s="149" t="s">
        <v>118</v>
      </c>
      <c r="C10" s="152" t="s">
        <v>119</v>
      </c>
      <c r="D10" s="149">
        <v>5284</v>
      </c>
      <c r="E10" s="149" t="s">
        <v>27</v>
      </c>
      <c r="F10" s="149" t="s">
        <v>120</v>
      </c>
      <c r="G10" s="29" t="s">
        <v>114</v>
      </c>
      <c r="H10" s="29" t="s">
        <v>115</v>
      </c>
      <c r="I10" s="29">
        <v>3914</v>
      </c>
      <c r="J10" s="149">
        <f>SUM(I10:I11)</f>
        <v>5284</v>
      </c>
      <c r="K10" s="149"/>
    </row>
    <row r="11" spans="1:251" ht="16.95" customHeight="1">
      <c r="A11" s="88">
        <v>7</v>
      </c>
      <c r="B11" s="151"/>
      <c r="C11" s="154"/>
      <c r="D11" s="151"/>
      <c r="E11" s="151"/>
      <c r="F11" s="151"/>
      <c r="G11" s="29" t="s">
        <v>116</v>
      </c>
      <c r="H11" s="29" t="s">
        <v>117</v>
      </c>
      <c r="I11" s="29">
        <v>1370</v>
      </c>
      <c r="J11" s="151"/>
      <c r="K11" s="151"/>
    </row>
    <row r="12" spans="1:251" ht="25.95" customHeight="1">
      <c r="A12" s="89">
        <v>8</v>
      </c>
      <c r="B12" s="149" t="s">
        <v>121</v>
      </c>
      <c r="C12" s="152" t="s">
        <v>122</v>
      </c>
      <c r="D12" s="149">
        <v>10359</v>
      </c>
      <c r="E12" s="29" t="s">
        <v>1593</v>
      </c>
      <c r="F12" s="29" t="s">
        <v>1593</v>
      </c>
      <c r="G12" s="29" t="s">
        <v>114</v>
      </c>
      <c r="H12" s="29" t="s">
        <v>115</v>
      </c>
      <c r="I12" s="29">
        <v>3687</v>
      </c>
      <c r="J12" s="149">
        <f>SUM(I12:I17)</f>
        <v>10359</v>
      </c>
      <c r="K12" s="29"/>
    </row>
    <row r="13" spans="1:251">
      <c r="A13" s="88">
        <v>9</v>
      </c>
      <c r="B13" s="150"/>
      <c r="C13" s="153"/>
      <c r="D13" s="150"/>
      <c r="E13" s="29" t="s">
        <v>1593</v>
      </c>
      <c r="F13" s="29" t="s">
        <v>1593</v>
      </c>
      <c r="G13" s="29" t="s">
        <v>114</v>
      </c>
      <c r="H13" s="29" t="s">
        <v>123</v>
      </c>
      <c r="I13" s="29">
        <v>640</v>
      </c>
      <c r="J13" s="150"/>
      <c r="K13" s="29"/>
    </row>
    <row r="14" spans="1:251" ht="19.2" customHeight="1">
      <c r="A14" s="89">
        <v>10</v>
      </c>
      <c r="B14" s="150"/>
      <c r="C14" s="153"/>
      <c r="D14" s="150"/>
      <c r="E14" s="29" t="s">
        <v>1593</v>
      </c>
      <c r="F14" s="29" t="s">
        <v>1593</v>
      </c>
      <c r="G14" s="29" t="s">
        <v>116</v>
      </c>
      <c r="H14" s="29" t="s">
        <v>124</v>
      </c>
      <c r="I14" s="29">
        <v>273</v>
      </c>
      <c r="J14" s="150"/>
      <c r="K14" s="29"/>
    </row>
    <row r="15" spans="1:251" ht="19.2" customHeight="1">
      <c r="A15" s="88">
        <v>11</v>
      </c>
      <c r="B15" s="150"/>
      <c r="C15" s="153"/>
      <c r="D15" s="150"/>
      <c r="E15" s="29" t="s">
        <v>92</v>
      </c>
      <c r="F15" s="29" t="s">
        <v>92</v>
      </c>
      <c r="G15" s="29" t="s">
        <v>116</v>
      </c>
      <c r="H15" s="29" t="s">
        <v>117</v>
      </c>
      <c r="I15" s="29">
        <v>1846</v>
      </c>
      <c r="J15" s="150"/>
      <c r="K15" s="29"/>
    </row>
    <row r="16" spans="1:251" ht="19.2" customHeight="1">
      <c r="A16" s="89">
        <v>12</v>
      </c>
      <c r="B16" s="150"/>
      <c r="C16" s="153"/>
      <c r="D16" s="150"/>
      <c r="E16" s="29" t="s">
        <v>89</v>
      </c>
      <c r="F16" s="29" t="s">
        <v>89</v>
      </c>
      <c r="G16" s="29" t="s">
        <v>125</v>
      </c>
      <c r="H16" s="29" t="s">
        <v>126</v>
      </c>
      <c r="I16" s="29">
        <v>1800</v>
      </c>
      <c r="J16" s="150"/>
      <c r="K16" s="29" t="s">
        <v>127</v>
      </c>
    </row>
    <row r="17" spans="1:11" ht="19.2" customHeight="1">
      <c r="A17" s="88">
        <v>13</v>
      </c>
      <c r="B17" s="151"/>
      <c r="C17" s="154"/>
      <c r="D17" s="151"/>
      <c r="E17" s="29" t="s">
        <v>92</v>
      </c>
      <c r="F17" s="29" t="s">
        <v>92</v>
      </c>
      <c r="G17" s="29" t="s">
        <v>116</v>
      </c>
      <c r="H17" s="29" t="s">
        <v>117</v>
      </c>
      <c r="I17" s="29">
        <v>2113</v>
      </c>
      <c r="J17" s="151"/>
      <c r="K17" s="29"/>
    </row>
    <row r="18" spans="1:11" ht="19.2" customHeight="1">
      <c r="A18" s="89">
        <v>14</v>
      </c>
      <c r="B18" s="149" t="s">
        <v>128</v>
      </c>
      <c r="C18" s="152" t="s">
        <v>129</v>
      </c>
      <c r="D18" s="149">
        <v>6991</v>
      </c>
      <c r="E18" s="149" t="s">
        <v>86</v>
      </c>
      <c r="F18" s="149" t="s">
        <v>86</v>
      </c>
      <c r="G18" s="29" t="s">
        <v>130</v>
      </c>
      <c r="H18" s="29" t="s">
        <v>126</v>
      </c>
      <c r="I18" s="29">
        <v>3433</v>
      </c>
      <c r="J18" s="149">
        <f>SUM(I18:I22)</f>
        <v>6991</v>
      </c>
      <c r="K18" s="29" t="s">
        <v>131</v>
      </c>
    </row>
    <row r="19" spans="1:11" ht="19.2" customHeight="1">
      <c r="A19" s="88">
        <v>15</v>
      </c>
      <c r="B19" s="150"/>
      <c r="C19" s="153"/>
      <c r="D19" s="150"/>
      <c r="E19" s="150"/>
      <c r="F19" s="150"/>
      <c r="G19" s="29" t="s">
        <v>116</v>
      </c>
      <c r="H19" s="29" t="s">
        <v>117</v>
      </c>
      <c r="I19" s="29">
        <v>1931</v>
      </c>
      <c r="J19" s="150"/>
      <c r="K19" s="30"/>
    </row>
    <row r="20" spans="1:11" ht="19.2" customHeight="1">
      <c r="A20" s="89">
        <v>16</v>
      </c>
      <c r="B20" s="150"/>
      <c r="C20" s="153"/>
      <c r="D20" s="150"/>
      <c r="E20" s="150"/>
      <c r="F20" s="150"/>
      <c r="G20" s="29" t="s">
        <v>114</v>
      </c>
      <c r="H20" s="29" t="s">
        <v>126</v>
      </c>
      <c r="I20" s="29">
        <v>946</v>
      </c>
      <c r="J20" s="150"/>
      <c r="K20" s="30"/>
    </row>
    <row r="21" spans="1:11" ht="19.2" customHeight="1">
      <c r="A21" s="88">
        <v>17</v>
      </c>
      <c r="B21" s="150"/>
      <c r="C21" s="153"/>
      <c r="D21" s="150"/>
      <c r="E21" s="151"/>
      <c r="F21" s="151"/>
      <c r="G21" s="29" t="s">
        <v>114</v>
      </c>
      <c r="H21" s="29" t="s">
        <v>115</v>
      </c>
      <c r="I21" s="29">
        <v>113</v>
      </c>
      <c r="J21" s="150"/>
      <c r="K21" s="30"/>
    </row>
    <row r="22" spans="1:11" ht="19.2" customHeight="1">
      <c r="A22" s="89">
        <v>18</v>
      </c>
      <c r="B22" s="151"/>
      <c r="C22" s="154"/>
      <c r="D22" s="151"/>
      <c r="E22" s="29" t="s">
        <v>92</v>
      </c>
      <c r="F22" s="29" t="s">
        <v>92</v>
      </c>
      <c r="G22" s="29" t="s">
        <v>132</v>
      </c>
      <c r="H22" s="29" t="s">
        <v>126</v>
      </c>
      <c r="I22" s="29">
        <v>568</v>
      </c>
      <c r="J22" s="151"/>
      <c r="K22" s="29" t="s">
        <v>133</v>
      </c>
    </row>
    <row r="23" spans="1:11" ht="19.2" customHeight="1">
      <c r="A23" s="88">
        <v>19</v>
      </c>
      <c r="B23" s="29" t="s">
        <v>134</v>
      </c>
      <c r="C23" s="30" t="s">
        <v>135</v>
      </c>
      <c r="D23" s="29">
        <v>6690</v>
      </c>
      <c r="E23" s="29" t="s">
        <v>89</v>
      </c>
      <c r="F23" s="29" t="s">
        <v>89</v>
      </c>
      <c r="G23" s="29" t="s">
        <v>125</v>
      </c>
      <c r="H23" s="29" t="s">
        <v>126</v>
      </c>
      <c r="I23" s="29">
        <v>6690</v>
      </c>
      <c r="J23" s="29">
        <f>SUM(I23)</f>
        <v>6690</v>
      </c>
      <c r="K23" s="29" t="s">
        <v>127</v>
      </c>
    </row>
    <row r="24" spans="1:11" ht="25.95" customHeight="1">
      <c r="A24" s="89">
        <v>20</v>
      </c>
      <c r="B24" s="31" t="s">
        <v>136</v>
      </c>
      <c r="C24" s="32"/>
      <c r="D24" s="31">
        <f>SUM(D25:D69)</f>
        <v>85673.68</v>
      </c>
      <c r="E24" s="31"/>
      <c r="F24" s="31"/>
      <c r="G24" s="31"/>
      <c r="H24" s="31"/>
      <c r="I24" s="31">
        <f>SUM(I25:I69)</f>
        <v>85673.68</v>
      </c>
      <c r="J24" s="31">
        <f>SUM(J25:J69)</f>
        <v>85673.68</v>
      </c>
      <c r="K24" s="31"/>
    </row>
    <row r="25" spans="1:11" ht="16.2" customHeight="1">
      <c r="A25" s="88">
        <v>21</v>
      </c>
      <c r="B25" s="149" t="s">
        <v>7</v>
      </c>
      <c r="C25" s="152" t="s">
        <v>8</v>
      </c>
      <c r="D25" s="149">
        <v>6323.4</v>
      </c>
      <c r="E25" s="149" t="s">
        <v>1040</v>
      </c>
      <c r="F25" s="149" t="s">
        <v>9</v>
      </c>
      <c r="G25" s="29" t="s">
        <v>114</v>
      </c>
      <c r="H25" s="29" t="s">
        <v>115</v>
      </c>
      <c r="I25" s="29">
        <v>333.41</v>
      </c>
      <c r="J25" s="149">
        <f>SUM(I25:I36)</f>
        <v>16098.589999999998</v>
      </c>
      <c r="K25" s="149"/>
    </row>
    <row r="26" spans="1:11">
      <c r="A26" s="89">
        <v>22</v>
      </c>
      <c r="B26" s="150"/>
      <c r="C26" s="153"/>
      <c r="D26" s="150"/>
      <c r="E26" s="150"/>
      <c r="F26" s="150"/>
      <c r="G26" s="29" t="s">
        <v>139</v>
      </c>
      <c r="H26" s="29" t="s">
        <v>115</v>
      </c>
      <c r="I26" s="29">
        <v>400</v>
      </c>
      <c r="J26" s="150"/>
      <c r="K26" s="150"/>
    </row>
    <row r="27" spans="1:11">
      <c r="A27" s="88">
        <v>23</v>
      </c>
      <c r="B27" s="150"/>
      <c r="C27" s="153"/>
      <c r="D27" s="150"/>
      <c r="E27" s="150"/>
      <c r="F27" s="150"/>
      <c r="G27" s="29" t="s">
        <v>31</v>
      </c>
      <c r="H27" s="29" t="s">
        <v>115</v>
      </c>
      <c r="I27" s="29">
        <v>1000</v>
      </c>
      <c r="J27" s="150"/>
      <c r="K27" s="150"/>
    </row>
    <row r="28" spans="1:11">
      <c r="A28" s="89">
        <v>24</v>
      </c>
      <c r="B28" s="150"/>
      <c r="C28" s="153"/>
      <c r="D28" s="150"/>
      <c r="E28" s="150"/>
      <c r="F28" s="150"/>
      <c r="G28" s="29" t="s">
        <v>140</v>
      </c>
      <c r="H28" s="29" t="s">
        <v>115</v>
      </c>
      <c r="I28" s="29">
        <v>70</v>
      </c>
      <c r="J28" s="150"/>
      <c r="K28" s="150"/>
    </row>
    <row r="29" spans="1:11">
      <c r="A29" s="88">
        <v>25</v>
      </c>
      <c r="B29" s="150"/>
      <c r="C29" s="153"/>
      <c r="D29" s="150"/>
      <c r="E29" s="150"/>
      <c r="F29" s="150"/>
      <c r="G29" s="29" t="s">
        <v>37</v>
      </c>
      <c r="H29" s="29" t="s">
        <v>126</v>
      </c>
      <c r="I29" s="29">
        <v>46.59</v>
      </c>
      <c r="J29" s="150"/>
      <c r="K29" s="150"/>
    </row>
    <row r="30" spans="1:11">
      <c r="A30" s="89">
        <v>26</v>
      </c>
      <c r="B30" s="150"/>
      <c r="C30" s="154"/>
      <c r="D30" s="151"/>
      <c r="E30" s="151"/>
      <c r="F30" s="151"/>
      <c r="G30" s="29" t="s">
        <v>141</v>
      </c>
      <c r="H30" s="29" t="s">
        <v>142</v>
      </c>
      <c r="I30" s="29">
        <v>4473.3999999999996</v>
      </c>
      <c r="J30" s="150"/>
      <c r="K30" s="150"/>
    </row>
    <row r="31" spans="1:11">
      <c r="A31" s="88">
        <v>27</v>
      </c>
      <c r="B31" s="150"/>
      <c r="C31" s="152" t="s">
        <v>143</v>
      </c>
      <c r="D31" s="149">
        <v>9500.9500000000007</v>
      </c>
      <c r="E31" s="149" t="s">
        <v>32</v>
      </c>
      <c r="F31" s="149" t="s">
        <v>138</v>
      </c>
      <c r="G31" s="29" t="s">
        <v>114</v>
      </c>
      <c r="H31" s="29" t="s">
        <v>115</v>
      </c>
      <c r="I31" s="90">
        <v>1620.95</v>
      </c>
      <c r="J31" s="150"/>
      <c r="K31" s="150"/>
    </row>
    <row r="32" spans="1:11">
      <c r="A32" s="89">
        <v>28</v>
      </c>
      <c r="B32" s="150"/>
      <c r="C32" s="153"/>
      <c r="D32" s="150"/>
      <c r="E32" s="150"/>
      <c r="F32" s="150"/>
      <c r="G32" s="29" t="s">
        <v>144</v>
      </c>
      <c r="H32" s="29" t="s">
        <v>115</v>
      </c>
      <c r="I32" s="90">
        <v>832</v>
      </c>
      <c r="J32" s="150"/>
      <c r="K32" s="150"/>
    </row>
    <row r="33" spans="1:11">
      <c r="A33" s="88">
        <v>29</v>
      </c>
      <c r="B33" s="150"/>
      <c r="C33" s="153"/>
      <c r="D33" s="150"/>
      <c r="E33" s="150"/>
      <c r="F33" s="150"/>
      <c r="G33" s="29" t="s">
        <v>116</v>
      </c>
      <c r="H33" s="29" t="s">
        <v>117</v>
      </c>
      <c r="I33" s="90">
        <v>48</v>
      </c>
      <c r="J33" s="150"/>
      <c r="K33" s="150"/>
    </row>
    <row r="34" spans="1:11">
      <c r="A34" s="89">
        <v>30</v>
      </c>
      <c r="B34" s="150"/>
      <c r="C34" s="154"/>
      <c r="D34" s="151"/>
      <c r="E34" s="151"/>
      <c r="F34" s="151"/>
      <c r="G34" s="29" t="s">
        <v>141</v>
      </c>
      <c r="H34" s="29" t="s">
        <v>142</v>
      </c>
      <c r="I34" s="29">
        <v>7000</v>
      </c>
      <c r="J34" s="150"/>
      <c r="K34" s="150"/>
    </row>
    <row r="35" spans="1:11" ht="19.2" customHeight="1">
      <c r="A35" s="88">
        <v>31</v>
      </c>
      <c r="B35" s="150"/>
      <c r="C35" s="30" t="s">
        <v>145</v>
      </c>
      <c r="D35" s="29">
        <v>126.6</v>
      </c>
      <c r="E35" s="29" t="s">
        <v>32</v>
      </c>
      <c r="F35" s="29" t="s">
        <v>138</v>
      </c>
      <c r="G35" s="29" t="s">
        <v>116</v>
      </c>
      <c r="H35" s="29" t="s">
        <v>117</v>
      </c>
      <c r="I35" s="90">
        <v>126.6</v>
      </c>
      <c r="J35" s="150"/>
      <c r="K35" s="150"/>
    </row>
    <row r="36" spans="1:11" ht="19.2" customHeight="1">
      <c r="A36" s="89">
        <v>32</v>
      </c>
      <c r="B36" s="151"/>
      <c r="C36" s="30" t="s">
        <v>146</v>
      </c>
      <c r="D36" s="29">
        <v>147.63999999999999</v>
      </c>
      <c r="E36" s="29" t="s">
        <v>32</v>
      </c>
      <c r="F36" s="29" t="s">
        <v>138</v>
      </c>
      <c r="G36" s="90" t="s">
        <v>114</v>
      </c>
      <c r="H36" s="29" t="s">
        <v>115</v>
      </c>
      <c r="I36" s="29">
        <v>147.63999999999999</v>
      </c>
      <c r="J36" s="151"/>
      <c r="K36" s="151"/>
    </row>
    <row r="37" spans="1:11" ht="24.6" customHeight="1">
      <c r="A37" s="88">
        <v>33</v>
      </c>
      <c r="B37" s="149" t="s">
        <v>147</v>
      </c>
      <c r="C37" s="152" t="s">
        <v>148</v>
      </c>
      <c r="D37" s="157">
        <v>16212</v>
      </c>
      <c r="E37" s="157" t="s">
        <v>2170</v>
      </c>
      <c r="F37" s="157" t="s">
        <v>2170</v>
      </c>
      <c r="G37" s="51" t="s">
        <v>149</v>
      </c>
      <c r="H37" s="51" t="s">
        <v>115</v>
      </c>
      <c r="I37" s="51">
        <v>5000</v>
      </c>
      <c r="J37" s="157">
        <f>SUM(I37:I43)</f>
        <v>24844.7</v>
      </c>
      <c r="K37" s="149"/>
    </row>
    <row r="38" spans="1:11" ht="18" customHeight="1">
      <c r="A38" s="89">
        <v>34</v>
      </c>
      <c r="B38" s="150"/>
      <c r="C38" s="154"/>
      <c r="D38" s="158"/>
      <c r="E38" s="158"/>
      <c r="F38" s="158"/>
      <c r="G38" s="29" t="s">
        <v>141</v>
      </c>
      <c r="H38" s="29" t="s">
        <v>142</v>
      </c>
      <c r="I38" s="51">
        <v>11212</v>
      </c>
      <c r="J38" s="162"/>
      <c r="K38" s="150"/>
    </row>
    <row r="39" spans="1:11" ht="21.6" customHeight="1">
      <c r="A39" s="88">
        <v>35</v>
      </c>
      <c r="B39" s="150"/>
      <c r="C39" s="152" t="s">
        <v>150</v>
      </c>
      <c r="D39" s="149">
        <v>6223.7</v>
      </c>
      <c r="E39" s="149" t="s">
        <v>2168</v>
      </c>
      <c r="F39" s="29" t="s">
        <v>4</v>
      </c>
      <c r="G39" s="29" t="s">
        <v>151</v>
      </c>
      <c r="H39" s="29" t="s">
        <v>115</v>
      </c>
      <c r="I39" s="29">
        <v>949</v>
      </c>
      <c r="J39" s="162"/>
      <c r="K39" s="150"/>
    </row>
    <row r="40" spans="1:11" ht="21.6" customHeight="1">
      <c r="A40" s="89">
        <v>36</v>
      </c>
      <c r="B40" s="150"/>
      <c r="C40" s="153"/>
      <c r="D40" s="150"/>
      <c r="E40" s="150"/>
      <c r="F40" s="29" t="s">
        <v>2168</v>
      </c>
      <c r="G40" s="29" t="s">
        <v>29</v>
      </c>
      <c r="H40" s="29" t="s">
        <v>115</v>
      </c>
      <c r="I40" s="29">
        <v>800</v>
      </c>
      <c r="J40" s="162"/>
      <c r="K40" s="150"/>
    </row>
    <row r="41" spans="1:11" ht="21.6" customHeight="1">
      <c r="A41" s="88">
        <v>37</v>
      </c>
      <c r="B41" s="150"/>
      <c r="C41" s="153"/>
      <c r="D41" s="150"/>
      <c r="E41" s="150"/>
      <c r="F41" s="29" t="s">
        <v>2168</v>
      </c>
      <c r="G41" s="29" t="s">
        <v>151</v>
      </c>
      <c r="H41" s="29" t="s">
        <v>126</v>
      </c>
      <c r="I41" s="29">
        <v>507</v>
      </c>
      <c r="J41" s="162"/>
      <c r="K41" s="150"/>
    </row>
    <row r="42" spans="1:11" ht="21.6" customHeight="1">
      <c r="A42" s="89">
        <v>38</v>
      </c>
      <c r="B42" s="150"/>
      <c r="C42" s="154"/>
      <c r="D42" s="151"/>
      <c r="E42" s="151"/>
      <c r="F42" s="29" t="s">
        <v>2168</v>
      </c>
      <c r="G42" s="29" t="s">
        <v>141</v>
      </c>
      <c r="H42" s="29" t="s">
        <v>142</v>
      </c>
      <c r="I42" s="29">
        <v>3967.7</v>
      </c>
      <c r="J42" s="162"/>
      <c r="K42" s="150"/>
    </row>
    <row r="43" spans="1:11" ht="21.6" customHeight="1">
      <c r="A43" s="88">
        <v>39</v>
      </c>
      <c r="B43" s="151"/>
      <c r="C43" s="30" t="s">
        <v>152</v>
      </c>
      <c r="D43" s="89">
        <v>2409</v>
      </c>
      <c r="E43" s="29" t="s">
        <v>2168</v>
      </c>
      <c r="F43" s="29" t="s">
        <v>2168</v>
      </c>
      <c r="G43" s="29" t="s">
        <v>29</v>
      </c>
      <c r="H43" s="29" t="s">
        <v>115</v>
      </c>
      <c r="I43" s="89">
        <v>2409</v>
      </c>
      <c r="J43" s="158"/>
      <c r="K43" s="151"/>
    </row>
    <row r="44" spans="1:11" ht="21.6" customHeight="1">
      <c r="A44" s="89">
        <v>40</v>
      </c>
      <c r="B44" s="149" t="s">
        <v>153</v>
      </c>
      <c r="C44" s="30" t="s">
        <v>154</v>
      </c>
      <c r="D44" s="29">
        <v>900</v>
      </c>
      <c r="E44" s="29" t="s">
        <v>6</v>
      </c>
      <c r="F44" s="29" t="s">
        <v>138</v>
      </c>
      <c r="G44" s="29" t="s">
        <v>141</v>
      </c>
      <c r="H44" s="29" t="s">
        <v>142</v>
      </c>
      <c r="I44" s="29">
        <v>900</v>
      </c>
      <c r="J44" s="149">
        <f>SUM(I44:I45)</f>
        <v>1250</v>
      </c>
      <c r="K44" s="149"/>
    </row>
    <row r="45" spans="1:11" ht="21.6" customHeight="1">
      <c r="A45" s="88">
        <v>41</v>
      </c>
      <c r="B45" s="151"/>
      <c r="C45" s="30" t="s">
        <v>155</v>
      </c>
      <c r="D45" s="29">
        <v>350</v>
      </c>
      <c r="E45" s="29" t="s">
        <v>2170</v>
      </c>
      <c r="F45" s="29" t="s">
        <v>2170</v>
      </c>
      <c r="G45" s="29" t="s">
        <v>116</v>
      </c>
      <c r="H45" s="29" t="s">
        <v>117</v>
      </c>
      <c r="I45" s="29">
        <v>350</v>
      </c>
      <c r="J45" s="151"/>
      <c r="K45" s="151"/>
    </row>
    <row r="46" spans="1:11" ht="15.6" customHeight="1">
      <c r="A46" s="89">
        <v>42</v>
      </c>
      <c r="B46" s="149" t="s">
        <v>156</v>
      </c>
      <c r="C46" s="152" t="s">
        <v>157</v>
      </c>
      <c r="D46" s="149">
        <v>15055.89</v>
      </c>
      <c r="E46" s="149" t="s">
        <v>32</v>
      </c>
      <c r="F46" s="149" t="s">
        <v>138</v>
      </c>
      <c r="G46" s="29" t="s">
        <v>141</v>
      </c>
      <c r="H46" s="29" t="s">
        <v>142</v>
      </c>
      <c r="I46" s="29">
        <v>10450.48</v>
      </c>
      <c r="J46" s="149">
        <f>SUM(I46:I63)</f>
        <v>37275.39</v>
      </c>
      <c r="K46" s="30"/>
    </row>
    <row r="47" spans="1:11" ht="15.6" customHeight="1">
      <c r="A47" s="88">
        <v>43</v>
      </c>
      <c r="B47" s="150"/>
      <c r="C47" s="153"/>
      <c r="D47" s="150"/>
      <c r="E47" s="150"/>
      <c r="F47" s="150"/>
      <c r="G47" s="29" t="s">
        <v>158</v>
      </c>
      <c r="H47" s="29" t="s">
        <v>115</v>
      </c>
      <c r="I47" s="29">
        <v>300</v>
      </c>
      <c r="J47" s="150"/>
      <c r="K47" s="30"/>
    </row>
    <row r="48" spans="1:11" ht="15.6" customHeight="1">
      <c r="A48" s="89">
        <v>44</v>
      </c>
      <c r="B48" s="150"/>
      <c r="C48" s="153"/>
      <c r="D48" s="150"/>
      <c r="E48" s="150"/>
      <c r="F48" s="150"/>
      <c r="G48" s="29" t="s">
        <v>31</v>
      </c>
      <c r="H48" s="29" t="s">
        <v>126</v>
      </c>
      <c r="I48" s="29">
        <v>90</v>
      </c>
      <c r="J48" s="150"/>
      <c r="K48" s="30"/>
    </row>
    <row r="49" spans="1:11" ht="15.6" customHeight="1">
      <c r="A49" s="88">
        <v>45</v>
      </c>
      <c r="B49" s="150"/>
      <c r="C49" s="153"/>
      <c r="D49" s="150"/>
      <c r="E49" s="150"/>
      <c r="F49" s="150"/>
      <c r="G49" s="29" t="s">
        <v>114</v>
      </c>
      <c r="H49" s="29" t="s">
        <v>115</v>
      </c>
      <c r="I49" s="29">
        <v>420</v>
      </c>
      <c r="J49" s="150"/>
      <c r="K49" s="30"/>
    </row>
    <row r="50" spans="1:11" ht="15.6" customHeight="1">
      <c r="A50" s="89">
        <v>46</v>
      </c>
      <c r="B50" s="150"/>
      <c r="C50" s="153"/>
      <c r="D50" s="150"/>
      <c r="E50" s="150"/>
      <c r="F50" s="150"/>
      <c r="G50" s="29" t="s">
        <v>159</v>
      </c>
      <c r="H50" s="29" t="s">
        <v>123</v>
      </c>
      <c r="I50" s="29">
        <v>400</v>
      </c>
      <c r="J50" s="150"/>
      <c r="K50" s="30"/>
    </row>
    <row r="51" spans="1:11" ht="15.6" customHeight="1">
      <c r="A51" s="88">
        <v>47</v>
      </c>
      <c r="B51" s="150"/>
      <c r="C51" s="153"/>
      <c r="D51" s="150"/>
      <c r="E51" s="150"/>
      <c r="F51" s="150"/>
      <c r="G51" s="29" t="s">
        <v>116</v>
      </c>
      <c r="H51" s="29" t="s">
        <v>124</v>
      </c>
      <c r="I51" s="29">
        <v>20</v>
      </c>
      <c r="J51" s="150"/>
      <c r="K51" s="30"/>
    </row>
    <row r="52" spans="1:11" ht="15.6" customHeight="1">
      <c r="A52" s="89">
        <v>48</v>
      </c>
      <c r="B52" s="150"/>
      <c r="C52" s="153"/>
      <c r="D52" s="150"/>
      <c r="E52" s="150"/>
      <c r="F52" s="150"/>
      <c r="G52" s="29" t="s">
        <v>83</v>
      </c>
      <c r="H52" s="29" t="s">
        <v>126</v>
      </c>
      <c r="I52" s="29">
        <v>1000</v>
      </c>
      <c r="J52" s="150"/>
      <c r="K52" s="30"/>
    </row>
    <row r="53" spans="1:11" ht="15.6" customHeight="1">
      <c r="A53" s="88">
        <v>49</v>
      </c>
      <c r="B53" s="150"/>
      <c r="C53" s="153"/>
      <c r="D53" s="150"/>
      <c r="E53" s="150"/>
      <c r="F53" s="150"/>
      <c r="G53" s="29" t="s">
        <v>37</v>
      </c>
      <c r="H53" s="29" t="s">
        <v>115</v>
      </c>
      <c r="I53" s="29">
        <v>922</v>
      </c>
      <c r="J53" s="150"/>
      <c r="K53" s="30"/>
    </row>
    <row r="54" spans="1:11" ht="15.6" customHeight="1">
      <c r="A54" s="89">
        <v>50</v>
      </c>
      <c r="B54" s="150"/>
      <c r="C54" s="153"/>
      <c r="D54" s="150"/>
      <c r="E54" s="150"/>
      <c r="F54" s="150"/>
      <c r="G54" s="29" t="s">
        <v>37</v>
      </c>
      <c r="H54" s="29" t="s">
        <v>126</v>
      </c>
      <c r="I54" s="29">
        <v>453.41</v>
      </c>
      <c r="J54" s="150"/>
      <c r="K54" s="30"/>
    </row>
    <row r="55" spans="1:11" ht="15.6" customHeight="1">
      <c r="A55" s="88">
        <v>51</v>
      </c>
      <c r="B55" s="150"/>
      <c r="C55" s="154"/>
      <c r="D55" s="151"/>
      <c r="E55" s="151"/>
      <c r="F55" s="151"/>
      <c r="G55" s="29" t="s">
        <v>36</v>
      </c>
      <c r="H55" s="29" t="s">
        <v>115</v>
      </c>
      <c r="I55" s="29">
        <v>1000</v>
      </c>
      <c r="J55" s="150"/>
      <c r="K55" s="30"/>
    </row>
    <row r="56" spans="1:11" ht="15.6" customHeight="1">
      <c r="A56" s="89">
        <v>52</v>
      </c>
      <c r="B56" s="150"/>
      <c r="C56" s="30" t="s">
        <v>158</v>
      </c>
      <c r="D56" s="29">
        <v>317.5</v>
      </c>
      <c r="E56" s="29" t="s">
        <v>32</v>
      </c>
      <c r="F56" s="29" t="s">
        <v>138</v>
      </c>
      <c r="G56" s="29" t="s">
        <v>116</v>
      </c>
      <c r="H56" s="29" t="s">
        <v>117</v>
      </c>
      <c r="I56" s="29">
        <v>317.5</v>
      </c>
      <c r="J56" s="150"/>
      <c r="K56" s="29"/>
    </row>
    <row r="57" spans="1:11" ht="15.6" customHeight="1">
      <c r="A57" s="88">
        <v>53</v>
      </c>
      <c r="B57" s="150"/>
      <c r="C57" s="152" t="s">
        <v>160</v>
      </c>
      <c r="D57" s="157">
        <v>17423</v>
      </c>
      <c r="E57" s="157" t="s">
        <v>41</v>
      </c>
      <c r="F57" s="149" t="s">
        <v>138</v>
      </c>
      <c r="G57" s="29" t="s">
        <v>161</v>
      </c>
      <c r="H57" s="29" t="s">
        <v>115</v>
      </c>
      <c r="I57" s="51">
        <v>13402</v>
      </c>
      <c r="J57" s="150"/>
      <c r="K57" s="30" t="s">
        <v>162</v>
      </c>
    </row>
    <row r="58" spans="1:11" ht="15.6" customHeight="1">
      <c r="A58" s="89">
        <v>54</v>
      </c>
      <c r="B58" s="150"/>
      <c r="C58" s="154"/>
      <c r="D58" s="158"/>
      <c r="E58" s="158"/>
      <c r="F58" s="151"/>
      <c r="G58" s="29" t="s">
        <v>161</v>
      </c>
      <c r="H58" s="29" t="s">
        <v>126</v>
      </c>
      <c r="I58" s="51">
        <v>4021</v>
      </c>
      <c r="J58" s="150"/>
      <c r="K58" s="30" t="s">
        <v>162</v>
      </c>
    </row>
    <row r="59" spans="1:11" ht="15.6" customHeight="1">
      <c r="A59" s="88">
        <v>55</v>
      </c>
      <c r="B59" s="150"/>
      <c r="C59" s="152" t="s">
        <v>163</v>
      </c>
      <c r="D59" s="157">
        <v>1500</v>
      </c>
      <c r="E59" s="157" t="s">
        <v>38</v>
      </c>
      <c r="F59" s="149" t="s">
        <v>138</v>
      </c>
      <c r="G59" s="29" t="s">
        <v>37</v>
      </c>
      <c r="H59" s="29" t="s">
        <v>126</v>
      </c>
      <c r="I59" s="51">
        <v>1000</v>
      </c>
      <c r="J59" s="150"/>
      <c r="K59" s="30"/>
    </row>
    <row r="60" spans="1:11" ht="15.6" customHeight="1">
      <c r="A60" s="89">
        <v>56</v>
      </c>
      <c r="B60" s="150"/>
      <c r="C60" s="154"/>
      <c r="D60" s="158"/>
      <c r="E60" s="158"/>
      <c r="F60" s="151"/>
      <c r="G60" s="29" t="s">
        <v>37</v>
      </c>
      <c r="H60" s="29" t="s">
        <v>126</v>
      </c>
      <c r="I60" s="51">
        <v>500</v>
      </c>
      <c r="J60" s="150"/>
      <c r="K60" s="30"/>
    </row>
    <row r="61" spans="1:11" ht="15.6" customHeight="1">
      <c r="A61" s="88">
        <v>57</v>
      </c>
      <c r="B61" s="150"/>
      <c r="C61" s="152" t="s">
        <v>164</v>
      </c>
      <c r="D61" s="159">
        <v>2979</v>
      </c>
      <c r="E61" s="159" t="s">
        <v>35</v>
      </c>
      <c r="F61" s="149" t="s">
        <v>138</v>
      </c>
      <c r="G61" s="29" t="s">
        <v>34</v>
      </c>
      <c r="H61" s="29" t="s">
        <v>115</v>
      </c>
      <c r="I61" s="89">
        <v>1380</v>
      </c>
      <c r="J61" s="150"/>
      <c r="K61" s="30" t="s">
        <v>165</v>
      </c>
    </row>
    <row r="62" spans="1:11" ht="15.6" customHeight="1">
      <c r="A62" s="89">
        <v>58</v>
      </c>
      <c r="B62" s="150"/>
      <c r="C62" s="153"/>
      <c r="D62" s="160"/>
      <c r="E62" s="160"/>
      <c r="F62" s="150"/>
      <c r="G62" s="29" t="s">
        <v>34</v>
      </c>
      <c r="H62" s="29" t="s">
        <v>126</v>
      </c>
      <c r="I62" s="89">
        <v>1399</v>
      </c>
      <c r="J62" s="150"/>
      <c r="K62" s="30" t="s">
        <v>165</v>
      </c>
    </row>
    <row r="63" spans="1:11" ht="15.6" customHeight="1">
      <c r="A63" s="88">
        <v>59</v>
      </c>
      <c r="B63" s="151"/>
      <c r="C63" s="154"/>
      <c r="D63" s="161"/>
      <c r="E63" s="161"/>
      <c r="F63" s="151"/>
      <c r="G63" s="29" t="s">
        <v>116</v>
      </c>
      <c r="H63" s="29" t="s">
        <v>117</v>
      </c>
      <c r="I63" s="89">
        <v>200</v>
      </c>
      <c r="J63" s="151"/>
      <c r="K63" s="30"/>
    </row>
    <row r="64" spans="1:11" ht="15.6" customHeight="1">
      <c r="A64" s="89">
        <v>60</v>
      </c>
      <c r="B64" s="149" t="s">
        <v>166</v>
      </c>
      <c r="C64" s="30" t="s">
        <v>167</v>
      </c>
      <c r="D64" s="29">
        <v>205</v>
      </c>
      <c r="E64" s="29" t="s">
        <v>168</v>
      </c>
      <c r="F64" s="29" t="s">
        <v>138</v>
      </c>
      <c r="G64" s="29" t="s">
        <v>141</v>
      </c>
      <c r="H64" s="29" t="s">
        <v>142</v>
      </c>
      <c r="I64" s="29">
        <v>205</v>
      </c>
      <c r="J64" s="149">
        <f>SUM(I64:I69)</f>
        <v>6205</v>
      </c>
      <c r="K64" s="149"/>
    </row>
    <row r="65" spans="1:11" ht="24" customHeight="1">
      <c r="A65" s="88">
        <v>61</v>
      </c>
      <c r="B65" s="150"/>
      <c r="C65" s="30" t="s">
        <v>169</v>
      </c>
      <c r="D65" s="29">
        <v>500</v>
      </c>
      <c r="E65" s="29" t="s">
        <v>168</v>
      </c>
      <c r="F65" s="29" t="s">
        <v>138</v>
      </c>
      <c r="G65" s="29" t="s">
        <v>116</v>
      </c>
      <c r="H65" s="29" t="s">
        <v>117</v>
      </c>
      <c r="I65" s="29">
        <v>500</v>
      </c>
      <c r="J65" s="150"/>
      <c r="K65" s="150"/>
    </row>
    <row r="66" spans="1:11" ht="15.6" customHeight="1">
      <c r="A66" s="89">
        <v>62</v>
      </c>
      <c r="B66" s="150"/>
      <c r="C66" s="30" t="s">
        <v>170</v>
      </c>
      <c r="D66" s="29">
        <v>250</v>
      </c>
      <c r="E66" s="29" t="s">
        <v>168</v>
      </c>
      <c r="F66" s="29" t="s">
        <v>138</v>
      </c>
      <c r="G66" s="29" t="s">
        <v>141</v>
      </c>
      <c r="H66" s="29" t="s">
        <v>142</v>
      </c>
      <c r="I66" s="29">
        <v>250</v>
      </c>
      <c r="J66" s="150"/>
      <c r="K66" s="150"/>
    </row>
    <row r="67" spans="1:11" ht="15.6" customHeight="1">
      <c r="A67" s="88">
        <v>63</v>
      </c>
      <c r="B67" s="150"/>
      <c r="C67" s="30" t="s">
        <v>171</v>
      </c>
      <c r="D67" s="29">
        <v>2250</v>
      </c>
      <c r="E67" s="29" t="s">
        <v>168</v>
      </c>
      <c r="F67" s="29" t="s">
        <v>138</v>
      </c>
      <c r="G67" s="29" t="s">
        <v>141</v>
      </c>
      <c r="H67" s="29" t="s">
        <v>142</v>
      </c>
      <c r="I67" s="29">
        <v>2250</v>
      </c>
      <c r="J67" s="150"/>
      <c r="K67" s="150"/>
    </row>
    <row r="68" spans="1:11" ht="20.399999999999999" customHeight="1">
      <c r="A68" s="89">
        <v>64</v>
      </c>
      <c r="B68" s="150"/>
      <c r="C68" s="30" t="s">
        <v>172</v>
      </c>
      <c r="D68" s="29">
        <v>2000</v>
      </c>
      <c r="E68" s="29" t="s">
        <v>168</v>
      </c>
      <c r="F68" s="29" t="s">
        <v>138</v>
      </c>
      <c r="G68" s="29" t="s">
        <v>141</v>
      </c>
      <c r="H68" s="29" t="s">
        <v>142</v>
      </c>
      <c r="I68" s="29">
        <v>2000</v>
      </c>
      <c r="J68" s="150"/>
      <c r="K68" s="150"/>
    </row>
    <row r="69" spans="1:11" ht="15.6" customHeight="1">
      <c r="A69" s="88">
        <v>65</v>
      </c>
      <c r="B69" s="151"/>
      <c r="C69" s="30" t="s">
        <v>173</v>
      </c>
      <c r="D69" s="29">
        <v>1000</v>
      </c>
      <c r="E69" s="29" t="s">
        <v>168</v>
      </c>
      <c r="F69" s="29" t="s">
        <v>138</v>
      </c>
      <c r="G69" s="29" t="s">
        <v>141</v>
      </c>
      <c r="H69" s="29" t="s">
        <v>142</v>
      </c>
      <c r="I69" s="29">
        <v>1000</v>
      </c>
      <c r="J69" s="151"/>
      <c r="K69" s="151"/>
    </row>
  </sheetData>
  <mergeCells count="72">
    <mergeCell ref="B64:B69"/>
    <mergeCell ref="B46:B63"/>
    <mergeCell ref="C61:C63"/>
    <mergeCell ref="D61:D63"/>
    <mergeCell ref="C57:C58"/>
    <mergeCell ref="D57:D58"/>
    <mergeCell ref="B37:B43"/>
    <mergeCell ref="C59:C60"/>
    <mergeCell ref="C39:C42"/>
    <mergeCell ref="D39:D42"/>
    <mergeCell ref="C37:C38"/>
    <mergeCell ref="D37:D38"/>
    <mergeCell ref="C46:C55"/>
    <mergeCell ref="D46:D55"/>
    <mergeCell ref="D59:D60"/>
    <mergeCell ref="B44:B45"/>
    <mergeCell ref="K64:K69"/>
    <mergeCell ref="E39:E42"/>
    <mergeCell ref="K37:K43"/>
    <mergeCell ref="F37:F38"/>
    <mergeCell ref="J37:J43"/>
    <mergeCell ref="J44:J45"/>
    <mergeCell ref="K44:K45"/>
    <mergeCell ref="F57:F58"/>
    <mergeCell ref="E46:E55"/>
    <mergeCell ref="J64:J69"/>
    <mergeCell ref="E37:E38"/>
    <mergeCell ref="F46:F55"/>
    <mergeCell ref="E25:E30"/>
    <mergeCell ref="J46:J63"/>
    <mergeCell ref="J25:J36"/>
    <mergeCell ref="E61:E63"/>
    <mergeCell ref="F59:F60"/>
    <mergeCell ref="E59:E60"/>
    <mergeCell ref="E57:E58"/>
    <mergeCell ref="F61:F63"/>
    <mergeCell ref="K10:K11"/>
    <mergeCell ref="F18:F21"/>
    <mergeCell ref="J12:J17"/>
    <mergeCell ref="K7:K9"/>
    <mergeCell ref="F10:F11"/>
    <mergeCell ref="J18:J22"/>
    <mergeCell ref="J7:J9"/>
    <mergeCell ref="J10:J11"/>
    <mergeCell ref="K25:K36"/>
    <mergeCell ref="F25:F30"/>
    <mergeCell ref="A1:B1"/>
    <mergeCell ref="A2:K2"/>
    <mergeCell ref="A3:C3"/>
    <mergeCell ref="B7:B9"/>
    <mergeCell ref="C7:C9"/>
    <mergeCell ref="D7:D9"/>
    <mergeCell ref="E7:E9"/>
    <mergeCell ref="F7:F9"/>
    <mergeCell ref="E18:E21"/>
    <mergeCell ref="B10:B11"/>
    <mergeCell ref="B12:B17"/>
    <mergeCell ref="B18:B22"/>
    <mergeCell ref="B25:B36"/>
    <mergeCell ref="C25:C30"/>
    <mergeCell ref="D25:D30"/>
    <mergeCell ref="C31:C34"/>
    <mergeCell ref="F31:F34"/>
    <mergeCell ref="C12:C17"/>
    <mergeCell ref="D12:D17"/>
    <mergeCell ref="E10:E11"/>
    <mergeCell ref="C18:C22"/>
    <mergeCell ref="C10:C11"/>
    <mergeCell ref="D10:D11"/>
    <mergeCell ref="D31:D34"/>
    <mergeCell ref="D18:D22"/>
    <mergeCell ref="E31:E34"/>
  </mergeCells>
  <phoneticPr fontId="22" type="noConversion"/>
  <printOptions horizontalCentered="1"/>
  <pageMargins left="0.39370078740157483" right="0.39370078740157483" top="0.47" bottom="0.39370078740157483" header="0.76" footer="0.39"/>
  <pageSetup paperSize="7" firstPageNumber="10" orientation="landscape" useFirstPageNumber="1" r:id="rId1"/>
  <headerFooter>
    <oddFooter>&amp;C&amp;9&amp;P</oddFooter>
  </headerFooter>
  <legacyDrawing r:id="rId2"/>
</worksheet>
</file>

<file path=xl/worksheets/sheet3.xml><?xml version="1.0" encoding="utf-8"?>
<worksheet xmlns="http://schemas.openxmlformats.org/spreadsheetml/2006/main" xmlns:r="http://schemas.openxmlformats.org/officeDocument/2006/relationships">
  <dimension ref="A1:IV10"/>
  <sheetViews>
    <sheetView workbookViewId="0">
      <selection activeCell="J6" sqref="J6"/>
    </sheetView>
  </sheetViews>
  <sheetFormatPr defaultColWidth="9" defaultRowHeight="14.4"/>
  <cols>
    <col min="1" max="1" width="3.44140625" style="57" customWidth="1"/>
    <col min="2" max="2" width="8.33203125" style="57" customWidth="1"/>
    <col min="3" max="3" width="8.44140625" style="57" customWidth="1"/>
    <col min="4" max="4" width="25.109375" customWidth="1"/>
    <col min="5" max="5" width="7.44140625" style="57" customWidth="1"/>
    <col min="6" max="6" width="6.44140625" style="57" customWidth="1"/>
    <col min="7" max="11" width="9" style="57"/>
    <col min="12" max="12" width="19.44140625" style="125" customWidth="1"/>
    <col min="13" max="13" width="9" style="57"/>
  </cols>
  <sheetData>
    <row r="1" spans="1:256" s="1" customFormat="1" ht="24.75" customHeight="1">
      <c r="A1" s="163" t="s">
        <v>174</v>
      </c>
      <c r="B1" s="163"/>
      <c r="C1" s="12"/>
      <c r="D1" s="35"/>
      <c r="E1" s="14"/>
      <c r="F1" s="12"/>
      <c r="G1" s="15"/>
      <c r="H1" s="15"/>
      <c r="I1" s="15"/>
      <c r="J1" s="12"/>
      <c r="K1" s="12"/>
      <c r="L1" s="35"/>
      <c r="M1" s="12"/>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ht="26.4" customHeight="1">
      <c r="A2" s="164" t="s">
        <v>175</v>
      </c>
      <c r="B2" s="164"/>
      <c r="C2" s="164"/>
      <c r="D2" s="165"/>
      <c r="E2" s="166"/>
      <c r="F2" s="164"/>
      <c r="G2" s="164"/>
      <c r="H2" s="164"/>
      <c r="I2" s="164"/>
      <c r="J2" s="164"/>
      <c r="K2" s="164"/>
      <c r="L2" s="164"/>
      <c r="M2" s="164"/>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row>
    <row r="3" spans="1:256" ht="15.6">
      <c r="A3" s="16"/>
      <c r="B3" s="17"/>
      <c r="C3" s="17"/>
      <c r="D3" s="76"/>
      <c r="E3" s="19"/>
      <c r="F3" s="17"/>
      <c r="G3" s="20"/>
      <c r="H3" s="20"/>
      <c r="I3" s="20"/>
      <c r="J3" s="17"/>
      <c r="K3" s="17"/>
      <c r="L3" s="76"/>
      <c r="M3" s="17" t="s">
        <v>16</v>
      </c>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c r="IV3" s="36"/>
    </row>
    <row r="4" spans="1:256" s="2" customFormat="1" ht="55.2" customHeight="1">
      <c r="A4" s="112" t="s">
        <v>17</v>
      </c>
      <c r="B4" s="113" t="s">
        <v>101</v>
      </c>
      <c r="C4" s="113" t="s">
        <v>176</v>
      </c>
      <c r="D4" s="113" t="s">
        <v>177</v>
      </c>
      <c r="E4" s="114" t="s">
        <v>178</v>
      </c>
      <c r="F4" s="113" t="s">
        <v>179</v>
      </c>
      <c r="G4" s="113" t="s">
        <v>107</v>
      </c>
      <c r="H4" s="115" t="s">
        <v>180</v>
      </c>
      <c r="I4" s="115" t="s">
        <v>181</v>
      </c>
      <c r="J4" s="113" t="s">
        <v>182</v>
      </c>
      <c r="K4" s="113" t="s">
        <v>183</v>
      </c>
      <c r="L4" s="116" t="s">
        <v>184</v>
      </c>
      <c r="M4" s="113" t="s">
        <v>22</v>
      </c>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row>
    <row r="5" spans="1:256" s="2" customFormat="1" ht="55.2" customHeight="1">
      <c r="A5" s="77">
        <v>1</v>
      </c>
      <c r="B5" s="78" t="s">
        <v>24</v>
      </c>
      <c r="C5" s="78"/>
      <c r="D5" s="79"/>
      <c r="E5" s="78">
        <f>SUM(E6:E10)</f>
        <v>37340</v>
      </c>
      <c r="F5" s="78" t="s">
        <v>185</v>
      </c>
      <c r="G5" s="78">
        <f>SUM(G6:G10)</f>
        <v>37340</v>
      </c>
      <c r="H5" s="78"/>
      <c r="I5" s="78"/>
      <c r="J5" s="78"/>
      <c r="K5" s="78"/>
      <c r="L5" s="122"/>
      <c r="M5" s="78"/>
    </row>
    <row r="6" spans="1:256" ht="55.2" customHeight="1">
      <c r="A6" s="77">
        <v>2</v>
      </c>
      <c r="B6" s="80" t="s">
        <v>186</v>
      </c>
      <c r="C6" s="81" t="s">
        <v>187</v>
      </c>
      <c r="D6" s="82" t="s">
        <v>188</v>
      </c>
      <c r="E6" s="80">
        <v>8016</v>
      </c>
      <c r="F6" s="77"/>
      <c r="G6" s="80">
        <v>8016</v>
      </c>
      <c r="H6" s="77">
        <v>2019.1</v>
      </c>
      <c r="I6" s="77">
        <v>2019.12</v>
      </c>
      <c r="J6" s="80" t="s">
        <v>1349</v>
      </c>
      <c r="K6" s="80" t="s">
        <v>113</v>
      </c>
      <c r="L6" s="123" t="s">
        <v>189</v>
      </c>
      <c r="M6" s="77"/>
    </row>
    <row r="7" spans="1:256" ht="55.2" customHeight="1">
      <c r="A7" s="77">
        <v>3</v>
      </c>
      <c r="B7" s="80" t="s">
        <v>190</v>
      </c>
      <c r="C7" s="81" t="s">
        <v>187</v>
      </c>
      <c r="D7" s="82" t="s">
        <v>119</v>
      </c>
      <c r="E7" s="80">
        <v>5284</v>
      </c>
      <c r="F7" s="77"/>
      <c r="G7" s="80">
        <v>5284</v>
      </c>
      <c r="H7" s="77">
        <v>2019.1</v>
      </c>
      <c r="I7" s="77">
        <v>2019.12</v>
      </c>
      <c r="J7" s="80" t="s">
        <v>27</v>
      </c>
      <c r="K7" s="80" t="s">
        <v>120</v>
      </c>
      <c r="L7" s="123" t="s">
        <v>191</v>
      </c>
      <c r="M7" s="77"/>
    </row>
    <row r="8" spans="1:256" ht="55.2" customHeight="1">
      <c r="A8" s="77">
        <v>4</v>
      </c>
      <c r="B8" s="80" t="s">
        <v>192</v>
      </c>
      <c r="C8" s="81" t="s">
        <v>187</v>
      </c>
      <c r="D8" s="82" t="s">
        <v>122</v>
      </c>
      <c r="E8" s="80">
        <v>10359</v>
      </c>
      <c r="F8" s="77"/>
      <c r="G8" s="80">
        <v>10359</v>
      </c>
      <c r="H8" s="77">
        <v>2019.1</v>
      </c>
      <c r="I8" s="77">
        <v>2019.12</v>
      </c>
      <c r="J8" s="80" t="s">
        <v>1594</v>
      </c>
      <c r="K8" s="80" t="s">
        <v>1594</v>
      </c>
      <c r="L8" s="123" t="s">
        <v>193</v>
      </c>
      <c r="M8" s="77"/>
    </row>
    <row r="9" spans="1:256" ht="55.2" customHeight="1">
      <c r="A9" s="77">
        <v>5</v>
      </c>
      <c r="B9" s="80" t="s">
        <v>194</v>
      </c>
      <c r="C9" s="81" t="s">
        <v>187</v>
      </c>
      <c r="D9" s="82" t="s">
        <v>129</v>
      </c>
      <c r="E9" s="80">
        <v>6991</v>
      </c>
      <c r="F9" s="77"/>
      <c r="G9" s="80">
        <v>6991</v>
      </c>
      <c r="H9" s="77">
        <v>2019.1</v>
      </c>
      <c r="I9" s="77">
        <v>2019.12</v>
      </c>
      <c r="J9" s="80" t="s">
        <v>86</v>
      </c>
      <c r="K9" s="80" t="s">
        <v>86</v>
      </c>
      <c r="L9" s="123" t="s">
        <v>195</v>
      </c>
      <c r="M9" s="77"/>
    </row>
    <row r="10" spans="1:256" ht="55.2" customHeight="1">
      <c r="A10" s="77">
        <v>6</v>
      </c>
      <c r="B10" s="80" t="s">
        <v>196</v>
      </c>
      <c r="C10" s="77" t="s">
        <v>187</v>
      </c>
      <c r="D10" s="82" t="s">
        <v>135</v>
      </c>
      <c r="E10" s="80">
        <v>6690</v>
      </c>
      <c r="F10" s="77"/>
      <c r="G10" s="80">
        <v>6690</v>
      </c>
      <c r="H10" s="77">
        <v>2019.1</v>
      </c>
      <c r="I10" s="77">
        <v>2019.12</v>
      </c>
      <c r="J10" s="80" t="s">
        <v>89</v>
      </c>
      <c r="K10" s="80" t="s">
        <v>89</v>
      </c>
      <c r="L10" s="124" t="s">
        <v>197</v>
      </c>
      <c r="M10" s="77"/>
    </row>
  </sheetData>
  <mergeCells count="2">
    <mergeCell ref="A1:B1"/>
    <mergeCell ref="A2:M2"/>
  </mergeCells>
  <phoneticPr fontId="22" type="noConversion"/>
  <printOptions horizontalCentered="1"/>
  <pageMargins left="0.59055118110236227" right="0.59055118110236227" top="0.98425196850393704" bottom="0.98425196850393704" header="0.51181102362204722" footer="0.51181102362204722"/>
  <pageSetup paperSize="9" firstPageNumber="13" orientation="landscape" useFirstPageNumber="1" r:id="rId1"/>
  <headerFooter>
    <oddFooter>&amp;C&amp;9&amp;P</oddFooter>
  </headerFooter>
  <legacyDrawing r:id="rId2"/>
</worksheet>
</file>

<file path=xl/worksheets/sheet4.xml><?xml version="1.0" encoding="utf-8"?>
<worksheet xmlns="http://schemas.openxmlformats.org/spreadsheetml/2006/main" xmlns:r="http://schemas.openxmlformats.org/officeDocument/2006/relationships">
  <dimension ref="A1:IV22"/>
  <sheetViews>
    <sheetView showZeros="0" workbookViewId="0">
      <selection activeCell="U4" sqref="U4"/>
    </sheetView>
  </sheetViews>
  <sheetFormatPr defaultColWidth="8.88671875" defaultRowHeight="14.4"/>
  <cols>
    <col min="1" max="1" width="2.88671875" style="57" customWidth="1"/>
    <col min="2" max="2" width="6.44140625" style="57" customWidth="1"/>
    <col min="3" max="3" width="7.44140625" style="57" customWidth="1"/>
    <col min="4" max="9" width="5.33203125" style="57" customWidth="1"/>
    <col min="10" max="10" width="4.6640625" style="57" customWidth="1"/>
    <col min="11" max="19" width="5.33203125" style="57" customWidth="1"/>
    <col min="20" max="20" width="4.33203125" style="57" customWidth="1"/>
    <col min="21" max="21" width="4.88671875" style="57" customWidth="1"/>
    <col min="22" max="22" width="4.21875" style="57" customWidth="1"/>
    <col min="23" max="23" width="3.77734375" style="57" customWidth="1"/>
    <col min="24" max="24" width="4.109375" style="57" customWidth="1"/>
    <col min="25" max="25" width="4.21875" style="57" customWidth="1"/>
    <col min="26" max="26" width="4.6640625" style="57" customWidth="1"/>
    <col min="27" max="27" width="3.44140625" style="57" customWidth="1"/>
    <col min="28" max="28" width="4.109375" style="57" customWidth="1"/>
    <col min="29" max="29" width="4.21875" style="57" customWidth="1"/>
  </cols>
  <sheetData>
    <row r="1" spans="1:256" s="1" customFormat="1" ht="13.95" customHeight="1">
      <c r="A1" s="167" t="s">
        <v>198</v>
      </c>
      <c r="B1" s="167"/>
      <c r="C1" s="58"/>
      <c r="D1" s="14"/>
      <c r="E1" s="12"/>
      <c r="F1" s="12"/>
      <c r="G1" s="12"/>
      <c r="H1" s="15"/>
      <c r="I1" s="15"/>
      <c r="J1" s="15"/>
      <c r="K1" s="12"/>
      <c r="L1" s="12"/>
      <c r="M1" s="12"/>
      <c r="N1" s="12"/>
      <c r="O1" s="12"/>
      <c r="P1" s="12"/>
      <c r="Q1" s="12"/>
      <c r="R1" s="12"/>
      <c r="S1" s="12"/>
      <c r="T1" s="12"/>
      <c r="U1" s="12"/>
      <c r="V1" s="12"/>
      <c r="W1" s="12"/>
      <c r="X1" s="12"/>
      <c r="Y1" s="12"/>
      <c r="Z1" s="12"/>
      <c r="AA1" s="12"/>
      <c r="AB1" s="12"/>
      <c r="AC1" s="12"/>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row>
    <row r="2" spans="1:256" ht="26.4" customHeight="1">
      <c r="A2" s="168" t="s">
        <v>199</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c r="IV2" s="36"/>
    </row>
    <row r="3" spans="1:256" s="56" customFormat="1" ht="9.6">
      <c r="A3" s="59"/>
      <c r="B3" s="60"/>
      <c r="C3" s="60"/>
      <c r="D3" s="61"/>
      <c r="E3" s="60"/>
      <c r="F3" s="60"/>
      <c r="G3" s="60"/>
      <c r="H3" s="62"/>
      <c r="I3" s="62"/>
      <c r="J3" s="62"/>
      <c r="K3" s="60"/>
      <c r="L3" s="60"/>
      <c r="M3" s="60"/>
      <c r="N3" s="60"/>
      <c r="O3" s="74"/>
      <c r="P3" s="74"/>
      <c r="Q3" s="74"/>
      <c r="R3" s="74"/>
      <c r="S3" s="74"/>
      <c r="T3" s="74"/>
      <c r="U3" s="74"/>
      <c r="V3" s="74"/>
      <c r="W3" s="74"/>
      <c r="X3" s="74"/>
      <c r="Y3" s="74"/>
      <c r="Z3" s="74" t="s">
        <v>16</v>
      </c>
      <c r="AA3" s="74"/>
      <c r="AB3" s="74"/>
      <c r="AC3" s="74"/>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c r="EP3" s="75"/>
      <c r="EQ3" s="75"/>
      <c r="ER3" s="75"/>
      <c r="ES3" s="75"/>
      <c r="ET3" s="75"/>
      <c r="EU3" s="75"/>
      <c r="EV3" s="75"/>
      <c r="EW3" s="75"/>
      <c r="EX3" s="75"/>
      <c r="EY3" s="75"/>
      <c r="EZ3" s="75"/>
      <c r="FA3" s="75"/>
      <c r="FB3" s="75"/>
      <c r="FC3" s="7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c r="IR3" s="75"/>
      <c r="IS3" s="75"/>
      <c r="IT3" s="75"/>
      <c r="IU3" s="75"/>
      <c r="IV3" s="75"/>
    </row>
    <row r="4" spans="1:256" s="2" customFormat="1" ht="34.200000000000003" customHeight="1">
      <c r="A4" s="126" t="s">
        <v>17</v>
      </c>
      <c r="B4" s="127" t="s">
        <v>200</v>
      </c>
      <c r="C4" s="127" t="s">
        <v>24</v>
      </c>
      <c r="D4" s="128" t="s">
        <v>201</v>
      </c>
      <c r="E4" s="128" t="s">
        <v>202</v>
      </c>
      <c r="F4" s="128" t="s">
        <v>203</v>
      </c>
      <c r="G4" s="128" t="s">
        <v>1598</v>
      </c>
      <c r="H4" s="128" t="s">
        <v>204</v>
      </c>
      <c r="I4" s="128" t="s">
        <v>205</v>
      </c>
      <c r="J4" s="128" t="s">
        <v>206</v>
      </c>
      <c r="K4" s="128" t="s">
        <v>207</v>
      </c>
      <c r="L4" s="128" t="s">
        <v>208</v>
      </c>
      <c r="M4" s="128" t="s">
        <v>209</v>
      </c>
      <c r="N4" s="128" t="s">
        <v>210</v>
      </c>
      <c r="O4" s="128" t="s">
        <v>211</v>
      </c>
      <c r="P4" s="128" t="s">
        <v>212</v>
      </c>
      <c r="Q4" s="128" t="s">
        <v>213</v>
      </c>
      <c r="R4" s="128" t="s">
        <v>214</v>
      </c>
      <c r="S4" s="128" t="s">
        <v>215</v>
      </c>
      <c r="T4" s="129" t="s">
        <v>216</v>
      </c>
      <c r="U4" s="129" t="s">
        <v>1042</v>
      </c>
      <c r="V4" s="128" t="s">
        <v>1597</v>
      </c>
      <c r="W4" s="128" t="s">
        <v>1595</v>
      </c>
      <c r="X4" s="128" t="s">
        <v>32</v>
      </c>
      <c r="Y4" s="128" t="s">
        <v>1596</v>
      </c>
      <c r="Z4" s="128" t="s">
        <v>41</v>
      </c>
      <c r="AA4" s="128" t="s">
        <v>27</v>
      </c>
      <c r="AB4" s="128" t="s">
        <v>35</v>
      </c>
      <c r="AC4" s="128" t="s">
        <v>168</v>
      </c>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row>
    <row r="5" spans="1:256" s="3" customFormat="1" ht="22.95" customHeight="1">
      <c r="A5" s="65">
        <v>1</v>
      </c>
      <c r="B5" s="66" t="s">
        <v>217</v>
      </c>
      <c r="C5" s="67">
        <f>SUM(C6,C11,C15,C16,C22)</f>
        <v>85673.68</v>
      </c>
      <c r="D5" s="67">
        <f>SUM(D6,D11,D15,D16,D22)</f>
        <v>2590.9300000000003</v>
      </c>
      <c r="E5" s="67">
        <f t="shared" ref="E5:AC5" si="0">SUM(E6,E11,E15,E16,E22)</f>
        <v>2157.81</v>
      </c>
      <c r="F5" s="67">
        <f t="shared" si="0"/>
        <v>3334.95</v>
      </c>
      <c r="G5" s="67">
        <f t="shared" si="0"/>
        <v>3228</v>
      </c>
      <c r="H5" s="67">
        <f t="shared" si="0"/>
        <v>4077.21</v>
      </c>
      <c r="I5" s="67">
        <f t="shared" si="0"/>
        <v>3080.97</v>
      </c>
      <c r="J5" s="67">
        <f t="shared" si="0"/>
        <v>3814.51</v>
      </c>
      <c r="K5" s="67">
        <f t="shared" si="0"/>
        <v>2841.7200000000003</v>
      </c>
      <c r="L5" s="67">
        <f t="shared" si="0"/>
        <v>2726.71</v>
      </c>
      <c r="M5" s="67">
        <f t="shared" si="0"/>
        <v>4173.93</v>
      </c>
      <c r="N5" s="67">
        <f t="shared" si="0"/>
        <v>2374.1400000000003</v>
      </c>
      <c r="O5" s="67">
        <f t="shared" si="0"/>
        <v>4377.1499999999996</v>
      </c>
      <c r="P5" s="67">
        <f t="shared" si="0"/>
        <v>2799.92</v>
      </c>
      <c r="Q5" s="67">
        <f t="shared" si="0"/>
        <v>1823.01</v>
      </c>
      <c r="R5" s="67">
        <f t="shared" si="0"/>
        <v>2097.34</v>
      </c>
      <c r="S5" s="67">
        <f t="shared" si="0"/>
        <v>2113.52</v>
      </c>
      <c r="T5" s="67">
        <f t="shared" si="0"/>
        <v>1876.56</v>
      </c>
      <c r="U5" s="67">
        <f t="shared" si="0"/>
        <v>126.6</v>
      </c>
      <c r="V5" s="67">
        <f t="shared" si="0"/>
        <v>2400</v>
      </c>
      <c r="W5" s="67">
        <f t="shared" si="0"/>
        <v>3051.7</v>
      </c>
      <c r="X5" s="67">
        <f t="shared" si="0"/>
        <v>3000</v>
      </c>
      <c r="Y5" s="67">
        <f t="shared" si="0"/>
        <v>900</v>
      </c>
      <c r="Z5" s="67">
        <f t="shared" si="0"/>
        <v>17423</v>
      </c>
      <c r="AA5" s="67">
        <f t="shared" si="0"/>
        <v>100</v>
      </c>
      <c r="AB5" s="67">
        <f t="shared" si="0"/>
        <v>2979</v>
      </c>
      <c r="AC5" s="67">
        <f t="shared" si="0"/>
        <v>6205</v>
      </c>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row>
    <row r="6" spans="1:256" s="3" customFormat="1" ht="22.95" customHeight="1">
      <c r="A6" s="65">
        <v>2</v>
      </c>
      <c r="B6" s="66" t="s">
        <v>218</v>
      </c>
      <c r="C6" s="67">
        <f>SUM(C7:C10)</f>
        <v>16098.589999999998</v>
      </c>
      <c r="D6" s="67">
        <f>SUM(D7:D10)</f>
        <v>307.10000000000002</v>
      </c>
      <c r="E6" s="67">
        <f t="shared" ref="E6:AC6" si="1">SUM(E7:E10)</f>
        <v>527.9</v>
      </c>
      <c r="F6" s="67">
        <f t="shared" si="1"/>
        <v>1425.8</v>
      </c>
      <c r="G6" s="67">
        <f t="shared" si="1"/>
        <v>716.75</v>
      </c>
      <c r="H6" s="67">
        <f t="shared" si="1"/>
        <v>882.5</v>
      </c>
      <c r="I6" s="67">
        <f t="shared" si="1"/>
        <v>930.4</v>
      </c>
      <c r="J6" s="67">
        <f t="shared" si="1"/>
        <v>1124.1500000000001</v>
      </c>
      <c r="K6" s="67">
        <f t="shared" si="1"/>
        <v>710.05</v>
      </c>
      <c r="L6" s="67">
        <f t="shared" si="1"/>
        <v>752.4</v>
      </c>
      <c r="M6" s="67">
        <f t="shared" si="1"/>
        <v>1094.5900000000001</v>
      </c>
      <c r="N6" s="67">
        <f t="shared" si="1"/>
        <v>597.6</v>
      </c>
      <c r="O6" s="67">
        <f t="shared" si="1"/>
        <v>1193.3499999999999</v>
      </c>
      <c r="P6" s="67">
        <f t="shared" si="1"/>
        <v>817.4</v>
      </c>
      <c r="Q6" s="67">
        <f t="shared" si="1"/>
        <v>661.05</v>
      </c>
      <c r="R6" s="67">
        <f t="shared" si="1"/>
        <v>669.7</v>
      </c>
      <c r="S6" s="67">
        <f t="shared" si="1"/>
        <v>461.25</v>
      </c>
      <c r="T6" s="67">
        <f t="shared" si="1"/>
        <v>0</v>
      </c>
      <c r="U6" s="67">
        <f t="shared" si="1"/>
        <v>126.6</v>
      </c>
      <c r="V6" s="67">
        <f t="shared" si="1"/>
        <v>0</v>
      </c>
      <c r="W6" s="67">
        <f t="shared" si="1"/>
        <v>0</v>
      </c>
      <c r="X6" s="67">
        <f t="shared" si="1"/>
        <v>3000</v>
      </c>
      <c r="Y6" s="67">
        <f t="shared" si="1"/>
        <v>0</v>
      </c>
      <c r="Z6" s="67">
        <f t="shared" si="1"/>
        <v>0</v>
      </c>
      <c r="AA6" s="67">
        <f t="shared" si="1"/>
        <v>100</v>
      </c>
      <c r="AB6" s="67">
        <f t="shared" si="1"/>
        <v>0</v>
      </c>
      <c r="AC6" s="67">
        <f t="shared" si="1"/>
        <v>0</v>
      </c>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row>
    <row r="7" spans="1:256" s="2" customFormat="1" ht="22.95" customHeight="1">
      <c r="A7" s="65">
        <v>3</v>
      </c>
      <c r="B7" s="68" t="s">
        <v>219</v>
      </c>
      <c r="C7" s="68">
        <f>SUM(D7:AC7)</f>
        <v>6323.4</v>
      </c>
      <c r="D7" s="69">
        <v>236</v>
      </c>
      <c r="E7" s="69">
        <v>297</v>
      </c>
      <c r="F7" s="69">
        <v>800.9</v>
      </c>
      <c r="G7" s="69">
        <v>187</v>
      </c>
      <c r="H7" s="69">
        <v>284.5</v>
      </c>
      <c r="I7" s="69">
        <v>489.5</v>
      </c>
      <c r="J7" s="69">
        <v>447</v>
      </c>
      <c r="K7" s="69">
        <v>297</v>
      </c>
      <c r="L7" s="69">
        <v>358</v>
      </c>
      <c r="M7" s="69">
        <v>419</v>
      </c>
      <c r="N7" s="69">
        <v>449.5</v>
      </c>
      <c r="O7" s="69">
        <v>582</v>
      </c>
      <c r="P7" s="69">
        <v>414.5</v>
      </c>
      <c r="Q7" s="69">
        <v>317.5</v>
      </c>
      <c r="R7" s="69">
        <v>447</v>
      </c>
      <c r="S7" s="69">
        <v>297</v>
      </c>
      <c r="T7" s="67"/>
      <c r="U7" s="67"/>
      <c r="V7" s="67"/>
      <c r="W7" s="67"/>
      <c r="X7" s="67"/>
      <c r="Y7" s="67"/>
      <c r="Z7" s="67"/>
      <c r="AA7" s="67"/>
      <c r="AB7" s="67"/>
      <c r="AC7" s="67"/>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row>
    <row r="8" spans="1:256" ht="22.95" customHeight="1">
      <c r="A8" s="65">
        <v>4</v>
      </c>
      <c r="B8" s="66" t="s">
        <v>220</v>
      </c>
      <c r="C8" s="68">
        <f>SUM(D8:AC8)</f>
        <v>9500.9499999999989</v>
      </c>
      <c r="D8" s="69">
        <v>71.099999999999994</v>
      </c>
      <c r="E8" s="69">
        <v>230.9</v>
      </c>
      <c r="F8" s="69">
        <v>623.6</v>
      </c>
      <c r="G8" s="69">
        <v>529.75</v>
      </c>
      <c r="H8" s="69">
        <v>596.6</v>
      </c>
      <c r="I8" s="69">
        <v>439.6</v>
      </c>
      <c r="J8" s="69">
        <v>677.15</v>
      </c>
      <c r="K8" s="69">
        <v>410.65</v>
      </c>
      <c r="L8" s="69">
        <v>392.6</v>
      </c>
      <c r="M8" s="69">
        <v>643.95000000000005</v>
      </c>
      <c r="N8" s="69">
        <v>143.69999999999999</v>
      </c>
      <c r="O8" s="69">
        <v>611.35</v>
      </c>
      <c r="P8" s="69">
        <v>402.9</v>
      </c>
      <c r="Q8" s="69">
        <v>340.15</v>
      </c>
      <c r="R8" s="69">
        <v>222.7</v>
      </c>
      <c r="S8" s="69">
        <v>164.25</v>
      </c>
      <c r="T8" s="69"/>
      <c r="U8" s="69"/>
      <c r="V8" s="69"/>
      <c r="W8" s="69"/>
      <c r="X8" s="69">
        <v>3000</v>
      </c>
      <c r="Y8" s="69"/>
      <c r="Z8" s="69"/>
      <c r="AA8" s="69"/>
      <c r="AB8" s="69"/>
      <c r="AC8" s="69"/>
    </row>
    <row r="9" spans="1:256" ht="22.95" customHeight="1">
      <c r="A9" s="65">
        <v>5</v>
      </c>
      <c r="B9" s="66" t="s">
        <v>221</v>
      </c>
      <c r="C9" s="68">
        <f>SUM(D9:AC9)</f>
        <v>126.6</v>
      </c>
      <c r="D9" s="69"/>
      <c r="E9" s="69"/>
      <c r="F9" s="69"/>
      <c r="G9" s="69"/>
      <c r="H9" s="69"/>
      <c r="I9" s="69"/>
      <c r="J9" s="69"/>
      <c r="K9" s="69"/>
      <c r="L9" s="67"/>
      <c r="M9" s="69"/>
      <c r="N9" s="69"/>
      <c r="O9" s="69"/>
      <c r="P9" s="69"/>
      <c r="Q9" s="69"/>
      <c r="R9" s="69"/>
      <c r="S9" s="69"/>
      <c r="T9" s="69"/>
      <c r="U9" s="69">
        <v>126.6</v>
      </c>
      <c r="V9" s="69"/>
      <c r="W9" s="69"/>
      <c r="X9" s="69"/>
      <c r="Y9" s="69"/>
      <c r="Z9" s="69"/>
      <c r="AA9" s="69"/>
      <c r="AB9" s="69"/>
      <c r="AC9" s="69"/>
    </row>
    <row r="10" spans="1:256" ht="22.95" customHeight="1">
      <c r="A10" s="65">
        <v>6</v>
      </c>
      <c r="B10" s="66" t="s">
        <v>222</v>
      </c>
      <c r="C10" s="68">
        <f>SUM(D10:AC10)</f>
        <v>147.63999999999999</v>
      </c>
      <c r="D10" s="69"/>
      <c r="E10" s="69"/>
      <c r="F10" s="69">
        <v>1.3</v>
      </c>
      <c r="G10" s="69"/>
      <c r="H10" s="69">
        <v>1.4</v>
      </c>
      <c r="I10" s="69">
        <v>1.3</v>
      </c>
      <c r="J10" s="69"/>
      <c r="K10" s="69">
        <v>2.4</v>
      </c>
      <c r="L10" s="67">
        <v>1.8</v>
      </c>
      <c r="M10" s="69">
        <v>31.64</v>
      </c>
      <c r="N10" s="69">
        <v>4.4000000000000004</v>
      </c>
      <c r="O10" s="69"/>
      <c r="P10" s="69"/>
      <c r="Q10" s="69">
        <v>3.4</v>
      </c>
      <c r="R10" s="69"/>
      <c r="S10" s="69"/>
      <c r="T10" s="69"/>
      <c r="U10" s="69"/>
      <c r="V10" s="69"/>
      <c r="W10" s="69"/>
      <c r="X10" s="69"/>
      <c r="Y10" s="69"/>
      <c r="Z10" s="69"/>
      <c r="AA10" s="69">
        <v>100</v>
      </c>
      <c r="AB10" s="69"/>
      <c r="AC10" s="69"/>
    </row>
    <row r="11" spans="1:256" s="3" customFormat="1" ht="31.95" customHeight="1">
      <c r="A11" s="65">
        <v>7</v>
      </c>
      <c r="B11" s="67" t="s">
        <v>223</v>
      </c>
      <c r="C11" s="69">
        <f>SUM(C12:C14)</f>
        <v>24844.7</v>
      </c>
      <c r="D11" s="69">
        <f>SUM(D12:D14)</f>
        <v>1023.72</v>
      </c>
      <c r="E11" s="69">
        <f t="shared" ref="E11:AC11" si="2">SUM(E12:E14)</f>
        <v>1056.9100000000001</v>
      </c>
      <c r="F11" s="69">
        <f t="shared" si="2"/>
        <v>1096.1500000000001</v>
      </c>
      <c r="G11" s="69">
        <f t="shared" si="2"/>
        <v>1226.1600000000001</v>
      </c>
      <c r="H11" s="69">
        <f t="shared" si="2"/>
        <v>1690.71</v>
      </c>
      <c r="I11" s="69">
        <f t="shared" si="2"/>
        <v>1184.57</v>
      </c>
      <c r="J11" s="69">
        <f t="shared" si="2"/>
        <v>2118.36</v>
      </c>
      <c r="K11" s="69">
        <f t="shared" si="2"/>
        <v>1117.67</v>
      </c>
      <c r="L11" s="69">
        <f t="shared" si="2"/>
        <v>1219.81</v>
      </c>
      <c r="M11" s="69">
        <f t="shared" si="2"/>
        <v>1391.34</v>
      </c>
      <c r="N11" s="69">
        <f t="shared" si="2"/>
        <v>696.31999999999994</v>
      </c>
      <c r="O11" s="69">
        <f t="shared" si="2"/>
        <v>863.8</v>
      </c>
      <c r="P11" s="69">
        <f t="shared" si="2"/>
        <v>1038.95</v>
      </c>
      <c r="Q11" s="69">
        <f t="shared" si="2"/>
        <v>862.46</v>
      </c>
      <c r="R11" s="69">
        <f t="shared" si="2"/>
        <v>777.64</v>
      </c>
      <c r="S11" s="69">
        <f t="shared" si="2"/>
        <v>1082.27</v>
      </c>
      <c r="T11" s="69">
        <f t="shared" si="2"/>
        <v>1296.1600000000001</v>
      </c>
      <c r="U11" s="69">
        <f t="shared" si="2"/>
        <v>0</v>
      </c>
      <c r="V11" s="69">
        <f t="shared" si="2"/>
        <v>2050</v>
      </c>
      <c r="W11" s="69">
        <f t="shared" si="2"/>
        <v>3051.7</v>
      </c>
      <c r="X11" s="69">
        <f t="shared" si="2"/>
        <v>0</v>
      </c>
      <c r="Y11" s="69">
        <f t="shared" si="2"/>
        <v>0</v>
      </c>
      <c r="Z11" s="69">
        <f t="shared" si="2"/>
        <v>0</v>
      </c>
      <c r="AA11" s="69">
        <f t="shared" si="2"/>
        <v>0</v>
      </c>
      <c r="AB11" s="69">
        <f t="shared" si="2"/>
        <v>0</v>
      </c>
      <c r="AC11" s="69">
        <f t="shared" si="2"/>
        <v>0</v>
      </c>
    </row>
    <row r="12" spans="1:256" ht="22.95" customHeight="1">
      <c r="A12" s="65">
        <v>8</v>
      </c>
      <c r="B12" s="67" t="s">
        <v>224</v>
      </c>
      <c r="C12" s="68">
        <f>SUM(D12:AC12)</f>
        <v>16212</v>
      </c>
      <c r="D12" s="70">
        <v>638</v>
      </c>
      <c r="E12" s="70">
        <v>706</v>
      </c>
      <c r="F12" s="71">
        <v>659</v>
      </c>
      <c r="G12" s="71">
        <v>952</v>
      </c>
      <c r="H12" s="71">
        <v>1369</v>
      </c>
      <c r="I12" s="71">
        <v>803</v>
      </c>
      <c r="J12" s="71">
        <v>1440</v>
      </c>
      <c r="K12" s="71">
        <v>887</v>
      </c>
      <c r="L12" s="71">
        <v>808</v>
      </c>
      <c r="M12" s="71">
        <v>906</v>
      </c>
      <c r="N12" s="71">
        <v>369</v>
      </c>
      <c r="O12" s="71">
        <v>676</v>
      </c>
      <c r="P12" s="71">
        <v>641</v>
      </c>
      <c r="Q12" s="71">
        <v>725</v>
      </c>
      <c r="R12" s="71">
        <v>563</v>
      </c>
      <c r="S12" s="71">
        <v>904</v>
      </c>
      <c r="T12" s="71">
        <v>1116</v>
      </c>
      <c r="U12" s="69"/>
      <c r="V12" s="69">
        <v>2050</v>
      </c>
      <c r="W12" s="69"/>
      <c r="X12" s="69"/>
      <c r="Y12" s="69"/>
      <c r="Z12" s="69"/>
      <c r="AA12" s="69"/>
      <c r="AB12" s="69"/>
      <c r="AC12" s="69"/>
    </row>
    <row r="13" spans="1:256" ht="22.95" customHeight="1">
      <c r="A13" s="65">
        <v>9</v>
      </c>
      <c r="B13" s="67" t="s">
        <v>225</v>
      </c>
      <c r="C13" s="68">
        <f>SUM(D13:AC13)</f>
        <v>6223.7000000000007</v>
      </c>
      <c r="D13" s="72">
        <v>385.72</v>
      </c>
      <c r="E13" s="72">
        <v>350.91</v>
      </c>
      <c r="F13" s="72">
        <v>437.15</v>
      </c>
      <c r="G13" s="73">
        <v>274.16000000000003</v>
      </c>
      <c r="H13" s="73">
        <v>321.70999999999998</v>
      </c>
      <c r="I13" s="73">
        <v>381.57</v>
      </c>
      <c r="J13" s="73">
        <v>678.36</v>
      </c>
      <c r="K13" s="73">
        <v>230.67</v>
      </c>
      <c r="L13" s="73">
        <v>411.81</v>
      </c>
      <c r="M13" s="73">
        <v>485.34</v>
      </c>
      <c r="N13" s="73">
        <v>327.32</v>
      </c>
      <c r="O13" s="73">
        <v>187.8</v>
      </c>
      <c r="P13" s="73">
        <v>397.95</v>
      </c>
      <c r="Q13" s="73">
        <v>137.46</v>
      </c>
      <c r="R13" s="73">
        <v>214.64</v>
      </c>
      <c r="S13" s="73">
        <v>178.27</v>
      </c>
      <c r="T13" s="73">
        <v>180.16</v>
      </c>
      <c r="U13" s="69"/>
      <c r="V13" s="69"/>
      <c r="W13" s="67">
        <v>642.70000000000005</v>
      </c>
      <c r="X13" s="69"/>
      <c r="Y13" s="69"/>
      <c r="Z13" s="69"/>
      <c r="AA13" s="69"/>
      <c r="AB13" s="69"/>
      <c r="AC13" s="69"/>
    </row>
    <row r="14" spans="1:256" ht="22.95" customHeight="1">
      <c r="A14" s="65">
        <v>10</v>
      </c>
      <c r="B14" s="67" t="s">
        <v>226</v>
      </c>
      <c r="C14" s="68">
        <f>SUM(D14:AC14)</f>
        <v>2409</v>
      </c>
      <c r="D14" s="69"/>
      <c r="E14" s="69"/>
      <c r="F14" s="69"/>
      <c r="G14" s="69"/>
      <c r="H14" s="69"/>
      <c r="I14" s="69"/>
      <c r="J14" s="69"/>
      <c r="K14" s="69"/>
      <c r="L14" s="67"/>
      <c r="M14" s="69"/>
      <c r="N14" s="69"/>
      <c r="O14" s="69"/>
      <c r="P14" s="69"/>
      <c r="Q14" s="69"/>
      <c r="R14" s="69"/>
      <c r="S14" s="69"/>
      <c r="T14" s="69"/>
      <c r="U14" s="69"/>
      <c r="V14" s="69"/>
      <c r="W14" s="69">
        <v>2409</v>
      </c>
      <c r="X14" s="69"/>
      <c r="Y14" s="69"/>
      <c r="Z14" s="69"/>
      <c r="AA14" s="69"/>
      <c r="AB14" s="69"/>
      <c r="AC14" s="69"/>
    </row>
    <row r="15" spans="1:256" ht="25.95" customHeight="1">
      <c r="A15" s="65">
        <v>11</v>
      </c>
      <c r="B15" s="67" t="s">
        <v>227</v>
      </c>
      <c r="C15" s="68">
        <f>SUM(D15:AC15)</f>
        <v>1250</v>
      </c>
      <c r="D15" s="69"/>
      <c r="E15" s="69"/>
      <c r="F15" s="69"/>
      <c r="G15" s="69"/>
      <c r="H15" s="69"/>
      <c r="I15" s="69"/>
      <c r="J15" s="69"/>
      <c r="K15" s="69"/>
      <c r="L15" s="67"/>
      <c r="M15" s="69"/>
      <c r="N15" s="69"/>
      <c r="O15" s="69"/>
      <c r="P15" s="69"/>
      <c r="Q15" s="69"/>
      <c r="R15" s="69"/>
      <c r="S15" s="69"/>
      <c r="T15" s="69"/>
      <c r="U15" s="69"/>
      <c r="V15" s="69">
        <v>350</v>
      </c>
      <c r="W15" s="69"/>
      <c r="X15" s="69"/>
      <c r="Y15" s="69">
        <v>900</v>
      </c>
      <c r="Z15" s="69"/>
      <c r="AA15" s="69"/>
      <c r="AB15" s="69"/>
      <c r="AC15" s="69"/>
    </row>
    <row r="16" spans="1:256" ht="31.95" customHeight="1">
      <c r="A16" s="65">
        <v>12</v>
      </c>
      <c r="B16" s="67" t="s">
        <v>228</v>
      </c>
      <c r="C16" s="69">
        <f>SUM(C17:C21)</f>
        <v>37275.39</v>
      </c>
      <c r="D16" s="69">
        <f>SUM(D17:D21)</f>
        <v>1260.1100000000001</v>
      </c>
      <c r="E16" s="69">
        <f t="shared" ref="E16:AC16" si="3">SUM(E17:E21)</f>
        <v>573</v>
      </c>
      <c r="F16" s="69">
        <f t="shared" si="3"/>
        <v>813</v>
      </c>
      <c r="G16" s="69">
        <f t="shared" si="3"/>
        <v>1285.0899999999999</v>
      </c>
      <c r="H16" s="69">
        <f t="shared" si="3"/>
        <v>1504</v>
      </c>
      <c r="I16" s="69">
        <f t="shared" si="3"/>
        <v>966</v>
      </c>
      <c r="J16" s="69">
        <f t="shared" si="3"/>
        <v>572</v>
      </c>
      <c r="K16" s="69">
        <f t="shared" si="3"/>
        <v>1014</v>
      </c>
      <c r="L16" s="69">
        <f t="shared" si="3"/>
        <v>754.5</v>
      </c>
      <c r="M16" s="69">
        <f t="shared" si="3"/>
        <v>1688</v>
      </c>
      <c r="N16" s="69">
        <f t="shared" si="3"/>
        <v>1080.22</v>
      </c>
      <c r="O16" s="69">
        <f t="shared" si="3"/>
        <v>2320</v>
      </c>
      <c r="P16" s="69">
        <f t="shared" si="3"/>
        <v>943.57</v>
      </c>
      <c r="Q16" s="69">
        <f t="shared" si="3"/>
        <v>299.5</v>
      </c>
      <c r="R16" s="69">
        <f t="shared" si="3"/>
        <v>650</v>
      </c>
      <c r="S16" s="69">
        <f t="shared" si="3"/>
        <v>570</v>
      </c>
      <c r="T16" s="69">
        <f t="shared" si="3"/>
        <v>580.4</v>
      </c>
      <c r="U16" s="69">
        <f t="shared" si="3"/>
        <v>0</v>
      </c>
      <c r="V16" s="69">
        <f t="shared" si="3"/>
        <v>0</v>
      </c>
      <c r="W16" s="69">
        <f t="shared" si="3"/>
        <v>0</v>
      </c>
      <c r="X16" s="69">
        <f t="shared" si="3"/>
        <v>0</v>
      </c>
      <c r="Y16" s="69">
        <f t="shared" si="3"/>
        <v>0</v>
      </c>
      <c r="Z16" s="69">
        <f t="shared" si="3"/>
        <v>17423</v>
      </c>
      <c r="AA16" s="69">
        <f t="shared" si="3"/>
        <v>0</v>
      </c>
      <c r="AB16" s="69">
        <f t="shared" si="3"/>
        <v>2979</v>
      </c>
      <c r="AC16" s="69">
        <f t="shared" si="3"/>
        <v>0</v>
      </c>
    </row>
    <row r="17" spans="1:29" ht="40.950000000000003" customHeight="1">
      <c r="A17" s="65">
        <v>13</v>
      </c>
      <c r="B17" s="67" t="s">
        <v>229</v>
      </c>
      <c r="C17" s="68">
        <f t="shared" ref="C17:C22" si="4">SUM(D17:AC17)</f>
        <v>15055.89</v>
      </c>
      <c r="D17" s="67">
        <v>960.11</v>
      </c>
      <c r="E17" s="67">
        <v>273</v>
      </c>
      <c r="F17" s="67">
        <v>813</v>
      </c>
      <c r="G17" s="69">
        <v>1285.0899999999999</v>
      </c>
      <c r="H17" s="69">
        <v>1104</v>
      </c>
      <c r="I17" s="69">
        <v>666</v>
      </c>
      <c r="J17" s="69">
        <v>508</v>
      </c>
      <c r="K17" s="69">
        <v>1014</v>
      </c>
      <c r="L17" s="69">
        <v>601</v>
      </c>
      <c r="M17" s="69">
        <v>1388</v>
      </c>
      <c r="N17" s="69">
        <v>1080.22</v>
      </c>
      <c r="O17" s="69">
        <v>2320</v>
      </c>
      <c r="P17" s="69">
        <v>943.57</v>
      </c>
      <c r="Q17" s="69">
        <v>299.5</v>
      </c>
      <c r="R17" s="69">
        <v>650</v>
      </c>
      <c r="S17" s="69">
        <v>570</v>
      </c>
      <c r="T17" s="69">
        <v>580.4</v>
      </c>
      <c r="U17" s="69"/>
      <c r="V17" s="69"/>
      <c r="W17" s="69"/>
      <c r="X17" s="69"/>
      <c r="Y17" s="69"/>
      <c r="Z17" s="69"/>
      <c r="AA17" s="69"/>
      <c r="AB17" s="69"/>
      <c r="AC17" s="69"/>
    </row>
    <row r="18" spans="1:29" ht="27" customHeight="1">
      <c r="A18" s="65">
        <v>14</v>
      </c>
      <c r="B18" s="67" t="s">
        <v>230</v>
      </c>
      <c r="C18" s="68">
        <f t="shared" si="4"/>
        <v>317.5</v>
      </c>
      <c r="D18" s="69"/>
      <c r="E18" s="69"/>
      <c r="F18" s="69"/>
      <c r="G18" s="69"/>
      <c r="H18" s="69">
        <v>100</v>
      </c>
      <c r="I18" s="69"/>
      <c r="J18" s="69">
        <v>64</v>
      </c>
      <c r="K18" s="69"/>
      <c r="L18" s="69">
        <v>153.5</v>
      </c>
      <c r="M18" s="69"/>
      <c r="N18" s="69"/>
      <c r="O18" s="69"/>
      <c r="P18" s="69"/>
      <c r="Q18" s="69"/>
      <c r="R18" s="69"/>
      <c r="S18" s="69"/>
      <c r="T18" s="69"/>
      <c r="U18" s="69"/>
      <c r="V18" s="69"/>
      <c r="W18" s="69"/>
      <c r="X18" s="69"/>
      <c r="Y18" s="69"/>
      <c r="Z18" s="69"/>
      <c r="AA18" s="69"/>
      <c r="AB18" s="69"/>
      <c r="AC18" s="69"/>
    </row>
    <row r="19" spans="1:29" ht="22.95" customHeight="1">
      <c r="A19" s="65">
        <v>15</v>
      </c>
      <c r="B19" s="67" t="s">
        <v>231</v>
      </c>
      <c r="C19" s="68">
        <f t="shared" si="4"/>
        <v>17423</v>
      </c>
      <c r="D19" s="69"/>
      <c r="E19" s="69"/>
      <c r="F19" s="69"/>
      <c r="G19" s="69"/>
      <c r="H19" s="69"/>
      <c r="I19" s="69"/>
      <c r="J19" s="69"/>
      <c r="K19" s="69"/>
      <c r="L19" s="69"/>
      <c r="M19" s="69"/>
      <c r="N19" s="69"/>
      <c r="O19" s="69"/>
      <c r="P19" s="69"/>
      <c r="Q19" s="69"/>
      <c r="R19" s="69"/>
      <c r="S19" s="69"/>
      <c r="T19" s="69"/>
      <c r="U19" s="69"/>
      <c r="V19" s="69"/>
      <c r="W19" s="69"/>
      <c r="X19" s="69"/>
      <c r="Y19" s="69"/>
      <c r="Z19" s="69">
        <v>17423</v>
      </c>
      <c r="AA19" s="69"/>
      <c r="AB19" s="69"/>
      <c r="AC19" s="69"/>
    </row>
    <row r="20" spans="1:29" ht="22.95" customHeight="1">
      <c r="A20" s="65">
        <v>16</v>
      </c>
      <c r="B20" s="67" t="s">
        <v>232</v>
      </c>
      <c r="C20" s="68">
        <f t="shared" si="4"/>
        <v>1500</v>
      </c>
      <c r="D20" s="69">
        <v>300</v>
      </c>
      <c r="E20" s="69">
        <v>300</v>
      </c>
      <c r="F20" s="69"/>
      <c r="G20" s="69"/>
      <c r="H20" s="69">
        <v>300</v>
      </c>
      <c r="I20" s="69">
        <v>300</v>
      </c>
      <c r="J20" s="69"/>
      <c r="K20" s="69"/>
      <c r="L20" s="69"/>
      <c r="M20" s="69">
        <v>300</v>
      </c>
      <c r="N20" s="69"/>
      <c r="O20" s="69"/>
      <c r="P20" s="69"/>
      <c r="Q20" s="69"/>
      <c r="R20" s="69"/>
      <c r="S20" s="69"/>
      <c r="T20" s="69"/>
      <c r="U20" s="69"/>
      <c r="V20" s="69"/>
      <c r="W20" s="69"/>
      <c r="X20" s="69"/>
      <c r="Y20" s="69"/>
      <c r="Z20" s="69"/>
      <c r="AA20" s="69"/>
      <c r="AB20" s="69"/>
      <c r="AC20" s="69"/>
    </row>
    <row r="21" spans="1:29" ht="22.95" customHeight="1">
      <c r="A21" s="65">
        <v>17</v>
      </c>
      <c r="B21" s="67" t="s">
        <v>233</v>
      </c>
      <c r="C21" s="68">
        <f t="shared" si="4"/>
        <v>2979</v>
      </c>
      <c r="D21" s="67"/>
      <c r="E21" s="67"/>
      <c r="F21" s="67"/>
      <c r="G21" s="67"/>
      <c r="H21" s="69"/>
      <c r="I21" s="69"/>
      <c r="J21" s="69"/>
      <c r="K21" s="69"/>
      <c r="L21" s="69"/>
      <c r="M21" s="69"/>
      <c r="N21" s="69"/>
      <c r="O21" s="69"/>
      <c r="P21" s="69"/>
      <c r="Q21" s="69"/>
      <c r="R21" s="69"/>
      <c r="S21" s="69"/>
      <c r="T21" s="69"/>
      <c r="U21" s="69"/>
      <c r="V21" s="69"/>
      <c r="W21" s="69"/>
      <c r="X21" s="69"/>
      <c r="Y21" s="69"/>
      <c r="Z21" s="69"/>
      <c r="AA21" s="69"/>
      <c r="AB21" s="69">
        <v>2979</v>
      </c>
      <c r="AC21" s="69"/>
    </row>
    <row r="22" spans="1:29" ht="22.95" customHeight="1">
      <c r="A22" s="65">
        <v>18</v>
      </c>
      <c r="B22" s="67" t="s">
        <v>234</v>
      </c>
      <c r="C22" s="68">
        <f t="shared" si="4"/>
        <v>6205</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v>6205</v>
      </c>
    </row>
  </sheetData>
  <mergeCells count="2">
    <mergeCell ref="A1:B1"/>
    <mergeCell ref="A2:AC2"/>
  </mergeCells>
  <phoneticPr fontId="22" type="noConversion"/>
  <printOptions horizontalCentered="1"/>
  <pageMargins left="0.31496062992125984" right="0.31496062992125984" top="0.59055118110236227" bottom="0.39370078740157483" header="0.6692913385826772" footer="0.35433070866141736"/>
  <pageSetup paperSize="9" firstPageNumber="14" orientation="landscape" useFirstPageNumber="1" r:id="rId1"/>
  <headerFooter>
    <oddFooter>&amp;C&amp;9&amp;P</oddFooter>
  </headerFooter>
</worksheet>
</file>

<file path=xl/worksheets/sheet5.xml><?xml version="1.0" encoding="utf-8"?>
<worksheet xmlns="http://schemas.openxmlformats.org/spreadsheetml/2006/main" xmlns:r="http://schemas.openxmlformats.org/officeDocument/2006/relationships">
  <dimension ref="A1:IU898"/>
  <sheetViews>
    <sheetView tabSelected="1" topLeftCell="A607" workbookViewId="0">
      <selection activeCell="F622" sqref="F622"/>
    </sheetView>
  </sheetViews>
  <sheetFormatPr defaultColWidth="9" defaultRowHeight="14.4"/>
  <cols>
    <col min="1" max="1" width="4.44140625" style="9" customWidth="1"/>
    <col min="2" max="2" width="15.109375" style="9" customWidth="1"/>
    <col min="3" max="3" width="9" style="9"/>
    <col min="4" max="4" width="28.33203125" style="10" customWidth="1"/>
    <col min="5" max="5" width="11.44140625" style="9" customWidth="1"/>
    <col min="6" max="6" width="6.44140625" style="9" customWidth="1"/>
    <col min="7" max="7" width="11.21875" style="9" customWidth="1"/>
    <col min="8" max="8" width="7.6640625" style="9" customWidth="1"/>
    <col min="9" max="9" width="8.109375" style="9" customWidth="1"/>
    <col min="10" max="10" width="9.33203125" style="118" customWidth="1"/>
    <col min="11" max="11" width="8.33203125" style="9" customWidth="1"/>
    <col min="12" max="12" width="18.77734375" style="11" customWidth="1"/>
    <col min="13" max="13" width="4.44140625" style="9" customWidth="1"/>
  </cols>
  <sheetData>
    <row r="1" spans="1:255" s="1" customFormat="1" ht="15.6">
      <c r="A1" s="163" t="s">
        <v>235</v>
      </c>
      <c r="B1" s="163"/>
      <c r="C1" s="12"/>
      <c r="D1" s="13"/>
      <c r="E1" s="14"/>
      <c r="F1" s="12"/>
      <c r="G1" s="15"/>
      <c r="H1" s="15"/>
      <c r="I1" s="15"/>
      <c r="J1" s="74"/>
      <c r="K1" s="12"/>
      <c r="L1" s="35"/>
      <c r="M1" s="12"/>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row>
    <row r="2" spans="1:255" ht="26.4" customHeight="1">
      <c r="A2" s="164" t="s">
        <v>236</v>
      </c>
      <c r="B2" s="164"/>
      <c r="C2" s="164"/>
      <c r="D2" s="165"/>
      <c r="E2" s="166"/>
      <c r="F2" s="164"/>
      <c r="G2" s="164"/>
      <c r="H2" s="164"/>
      <c r="I2" s="164"/>
      <c r="J2" s="164"/>
      <c r="K2" s="164"/>
      <c r="L2" s="164"/>
      <c r="M2" s="164"/>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36"/>
      <c r="FE2" s="36"/>
      <c r="FF2" s="36"/>
      <c r="FG2" s="36"/>
      <c r="FH2" s="36"/>
      <c r="FI2" s="36"/>
      <c r="FJ2" s="36"/>
      <c r="FK2" s="36"/>
      <c r="FL2" s="36"/>
      <c r="FM2" s="36"/>
      <c r="FN2" s="36"/>
      <c r="FO2" s="36"/>
      <c r="FP2" s="36"/>
      <c r="FQ2" s="36"/>
      <c r="FR2" s="36"/>
      <c r="FS2" s="36"/>
      <c r="FT2" s="36"/>
      <c r="FU2" s="36"/>
      <c r="FV2" s="36"/>
      <c r="FW2" s="36"/>
      <c r="FX2" s="36"/>
      <c r="FY2" s="36"/>
      <c r="FZ2" s="36"/>
      <c r="GA2" s="36"/>
      <c r="GB2" s="36"/>
      <c r="GC2" s="36"/>
      <c r="GD2" s="36"/>
      <c r="GE2" s="36"/>
      <c r="GF2" s="36"/>
      <c r="GG2" s="36"/>
      <c r="GH2" s="36"/>
      <c r="GI2" s="36"/>
      <c r="GJ2" s="36"/>
      <c r="GK2" s="36"/>
      <c r="GL2" s="36"/>
      <c r="GM2" s="36"/>
      <c r="GN2" s="36"/>
      <c r="GO2" s="36"/>
      <c r="GP2" s="36"/>
      <c r="GQ2" s="36"/>
      <c r="GR2" s="36"/>
      <c r="GS2" s="36"/>
      <c r="GT2" s="36"/>
      <c r="GU2" s="36"/>
      <c r="GV2" s="36"/>
      <c r="GW2" s="36"/>
      <c r="GX2" s="36"/>
      <c r="GY2" s="36"/>
      <c r="GZ2" s="36"/>
      <c r="HA2" s="36"/>
      <c r="HB2" s="36"/>
      <c r="HC2" s="36"/>
      <c r="HD2" s="36"/>
      <c r="HE2" s="36"/>
      <c r="HF2" s="36"/>
      <c r="HG2" s="36"/>
      <c r="HH2" s="36"/>
      <c r="HI2" s="36"/>
      <c r="HJ2" s="36"/>
      <c r="HK2" s="36"/>
      <c r="HL2" s="36"/>
      <c r="HM2" s="36"/>
      <c r="HN2" s="36"/>
      <c r="HO2" s="36"/>
      <c r="HP2" s="36"/>
      <c r="HQ2" s="36"/>
      <c r="HR2" s="36"/>
      <c r="HS2" s="36"/>
      <c r="HT2" s="36"/>
      <c r="HU2" s="36"/>
      <c r="HV2" s="36"/>
      <c r="HW2" s="36"/>
      <c r="HX2" s="36"/>
      <c r="HY2" s="36"/>
      <c r="HZ2" s="36"/>
      <c r="IA2" s="36"/>
      <c r="IB2" s="36"/>
      <c r="IC2" s="36"/>
      <c r="ID2" s="36"/>
      <c r="IE2" s="36"/>
      <c r="IF2" s="36"/>
      <c r="IG2" s="36"/>
      <c r="IH2" s="36"/>
      <c r="II2" s="36"/>
      <c r="IJ2" s="36"/>
      <c r="IK2" s="36"/>
      <c r="IL2" s="36"/>
      <c r="IM2" s="36"/>
      <c r="IN2" s="36"/>
      <c r="IO2" s="36"/>
      <c r="IP2" s="36"/>
      <c r="IQ2" s="36"/>
      <c r="IR2" s="36"/>
      <c r="IS2" s="36"/>
      <c r="IT2" s="36"/>
      <c r="IU2" s="36"/>
    </row>
    <row r="3" spans="1:255" ht="15.6">
      <c r="A3" s="16"/>
      <c r="B3" s="17"/>
      <c r="C3" s="17"/>
      <c r="D3" s="18"/>
      <c r="E3" s="19"/>
      <c r="F3" s="17"/>
      <c r="G3" s="20"/>
      <c r="H3" s="20"/>
      <c r="I3" s="20"/>
      <c r="J3" s="60"/>
      <c r="K3" s="17"/>
      <c r="L3" s="174" t="s">
        <v>16</v>
      </c>
      <c r="M3" s="174"/>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36"/>
      <c r="FE3" s="36"/>
      <c r="FF3" s="36"/>
      <c r="FG3" s="36"/>
      <c r="FH3" s="36"/>
      <c r="FI3" s="36"/>
      <c r="FJ3" s="36"/>
      <c r="FK3" s="36"/>
      <c r="FL3" s="36"/>
      <c r="FM3" s="36"/>
      <c r="FN3" s="36"/>
      <c r="FO3" s="36"/>
      <c r="FP3" s="36"/>
      <c r="FQ3" s="36"/>
      <c r="FR3" s="36"/>
      <c r="FS3" s="36"/>
      <c r="FT3" s="36"/>
      <c r="FU3" s="36"/>
      <c r="FV3" s="36"/>
      <c r="FW3" s="36"/>
      <c r="FX3" s="36"/>
      <c r="FY3" s="36"/>
      <c r="FZ3" s="36"/>
      <c r="GA3" s="36"/>
      <c r="GB3" s="36"/>
      <c r="GC3" s="36"/>
      <c r="GD3" s="36"/>
      <c r="GE3" s="36"/>
      <c r="GF3" s="36"/>
      <c r="GG3" s="36"/>
      <c r="GH3" s="36"/>
      <c r="GI3" s="36"/>
      <c r="GJ3" s="36"/>
      <c r="GK3" s="36"/>
      <c r="GL3" s="36"/>
      <c r="GM3" s="36"/>
      <c r="GN3" s="36"/>
      <c r="GO3" s="36"/>
      <c r="GP3" s="36"/>
      <c r="GQ3" s="36"/>
      <c r="GR3" s="36"/>
      <c r="GS3" s="36"/>
      <c r="GT3" s="36"/>
      <c r="GU3" s="36"/>
      <c r="GV3" s="36"/>
      <c r="GW3" s="36"/>
      <c r="GX3" s="36"/>
      <c r="GY3" s="36"/>
      <c r="GZ3" s="36"/>
      <c r="HA3" s="36"/>
      <c r="HB3" s="36"/>
      <c r="HC3" s="36"/>
      <c r="HD3" s="36"/>
      <c r="HE3" s="36"/>
      <c r="HF3" s="36"/>
      <c r="HG3" s="36"/>
      <c r="HH3" s="36"/>
      <c r="HI3" s="36"/>
      <c r="HJ3" s="36"/>
      <c r="HK3" s="36"/>
      <c r="HL3" s="36"/>
      <c r="HM3" s="36"/>
      <c r="HN3" s="36"/>
      <c r="HO3" s="36"/>
      <c r="HP3" s="36"/>
      <c r="HQ3" s="36"/>
      <c r="HR3" s="36"/>
      <c r="HS3" s="36"/>
      <c r="HT3" s="36"/>
      <c r="HU3" s="36"/>
      <c r="HV3" s="36"/>
      <c r="HW3" s="36"/>
      <c r="HX3" s="36"/>
      <c r="HY3" s="36"/>
      <c r="HZ3" s="36"/>
      <c r="IA3" s="36"/>
      <c r="IB3" s="36"/>
      <c r="IC3" s="36"/>
      <c r="ID3" s="36"/>
      <c r="IE3" s="36"/>
      <c r="IF3" s="36"/>
      <c r="IG3" s="36"/>
      <c r="IH3" s="36"/>
      <c r="II3" s="36"/>
      <c r="IJ3" s="36"/>
      <c r="IK3" s="36"/>
      <c r="IL3" s="36"/>
      <c r="IM3" s="36"/>
      <c r="IN3" s="36"/>
      <c r="IO3" s="36"/>
      <c r="IP3" s="36"/>
      <c r="IQ3" s="36"/>
      <c r="IR3" s="36"/>
      <c r="IS3" s="36"/>
      <c r="IT3" s="36"/>
      <c r="IU3" s="36"/>
    </row>
    <row r="4" spans="1:255" s="2" customFormat="1" ht="26.4" customHeight="1">
      <c r="A4" s="112" t="s">
        <v>17</v>
      </c>
      <c r="B4" s="113" t="s">
        <v>101</v>
      </c>
      <c r="C4" s="113" t="s">
        <v>237</v>
      </c>
      <c r="D4" s="113" t="s">
        <v>177</v>
      </c>
      <c r="E4" s="114" t="s">
        <v>238</v>
      </c>
      <c r="F4" s="113" t="s">
        <v>179</v>
      </c>
      <c r="G4" s="113" t="s">
        <v>107</v>
      </c>
      <c r="H4" s="115" t="s">
        <v>239</v>
      </c>
      <c r="I4" s="115" t="s">
        <v>240</v>
      </c>
      <c r="J4" s="113" t="s">
        <v>182</v>
      </c>
      <c r="K4" s="113" t="s">
        <v>183</v>
      </c>
      <c r="L4" s="116" t="s">
        <v>184</v>
      </c>
      <c r="M4" s="113" t="s">
        <v>22</v>
      </c>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row>
    <row r="5" spans="1:255" s="2" customFormat="1" ht="15.6">
      <c r="A5" s="24">
        <v>1</v>
      </c>
      <c r="B5" s="21" t="s">
        <v>24</v>
      </c>
      <c r="C5" s="21"/>
      <c r="D5" s="25"/>
      <c r="E5" s="22">
        <f>SUM(E6,E34)</f>
        <v>123013.68</v>
      </c>
      <c r="F5" s="21" t="s">
        <v>185</v>
      </c>
      <c r="G5" s="22">
        <f>SUM(G6,G34)</f>
        <v>123013.68</v>
      </c>
      <c r="H5" s="23"/>
      <c r="I5" s="23"/>
      <c r="J5" s="63"/>
      <c r="K5" s="21"/>
      <c r="L5" s="38"/>
      <c r="M5" s="66"/>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row>
    <row r="6" spans="1:255" s="2" customFormat="1">
      <c r="A6" s="26">
        <v>2</v>
      </c>
      <c r="B6" s="27"/>
      <c r="C6" s="27"/>
      <c r="D6" s="28" t="s">
        <v>241</v>
      </c>
      <c r="E6" s="27">
        <f>SUM(E7,E14,E21,E26,E32)</f>
        <v>37340</v>
      </c>
      <c r="F6" s="27"/>
      <c r="G6" s="27">
        <f>SUM(G7,G14,G21,G26,G32)</f>
        <v>37340</v>
      </c>
      <c r="H6" s="27"/>
      <c r="I6" s="27"/>
      <c r="J6" s="111"/>
      <c r="K6" s="27"/>
      <c r="L6" s="40"/>
      <c r="M6" s="69"/>
    </row>
    <row r="7" spans="1:255" s="2" customFormat="1" ht="14.4" customHeight="1">
      <c r="A7" s="24">
        <v>3</v>
      </c>
      <c r="B7" s="27" t="s">
        <v>186</v>
      </c>
      <c r="C7" s="27" t="s">
        <v>109</v>
      </c>
      <c r="D7" s="28"/>
      <c r="E7" s="27">
        <f>SUM(E8:E13)</f>
        <v>8016</v>
      </c>
      <c r="F7" s="27"/>
      <c r="G7" s="27">
        <f>SUM(G8:G13)</f>
        <v>8016</v>
      </c>
      <c r="H7" s="27"/>
      <c r="I7" s="27"/>
      <c r="J7" s="111"/>
      <c r="K7" s="27"/>
      <c r="L7" s="40"/>
      <c r="M7" s="69"/>
    </row>
    <row r="8" spans="1:255" s="3" customFormat="1">
      <c r="A8" s="24">
        <v>4</v>
      </c>
      <c r="B8" s="29" t="s">
        <v>242</v>
      </c>
      <c r="C8" s="26" t="s">
        <v>187</v>
      </c>
      <c r="D8" s="30" t="s">
        <v>243</v>
      </c>
      <c r="E8" s="29">
        <v>4210</v>
      </c>
      <c r="F8" s="26"/>
      <c r="G8" s="29">
        <v>4210</v>
      </c>
      <c r="H8" s="26">
        <v>2019.1</v>
      </c>
      <c r="I8" s="26">
        <v>2019.12</v>
      </c>
      <c r="J8" s="67" t="s">
        <v>1911</v>
      </c>
      <c r="K8" s="29" t="s">
        <v>113</v>
      </c>
      <c r="L8" s="170" t="s">
        <v>189</v>
      </c>
      <c r="M8" s="171"/>
    </row>
    <row r="9" spans="1:255" s="3" customFormat="1">
      <c r="A9" s="26">
        <v>5</v>
      </c>
      <c r="B9" s="29" t="s">
        <v>242</v>
      </c>
      <c r="C9" s="26" t="s">
        <v>187</v>
      </c>
      <c r="D9" s="30" t="s">
        <v>244</v>
      </c>
      <c r="E9" s="29">
        <v>362</v>
      </c>
      <c r="F9" s="26"/>
      <c r="G9" s="29">
        <v>362</v>
      </c>
      <c r="H9" s="26">
        <v>2019.1</v>
      </c>
      <c r="I9" s="26">
        <v>2019.12</v>
      </c>
      <c r="J9" s="67" t="s">
        <v>1911</v>
      </c>
      <c r="K9" s="29" t="s">
        <v>113</v>
      </c>
      <c r="L9" s="170"/>
      <c r="M9" s="172"/>
    </row>
    <row r="10" spans="1:255" s="3" customFormat="1">
      <c r="A10" s="24">
        <v>6</v>
      </c>
      <c r="B10" s="29" t="s">
        <v>242</v>
      </c>
      <c r="C10" s="26" t="s">
        <v>187</v>
      </c>
      <c r="D10" s="30" t="s">
        <v>245</v>
      </c>
      <c r="E10" s="29">
        <v>312</v>
      </c>
      <c r="F10" s="26"/>
      <c r="G10" s="29">
        <v>312</v>
      </c>
      <c r="H10" s="26">
        <v>2019.1</v>
      </c>
      <c r="I10" s="26">
        <v>2019.12</v>
      </c>
      <c r="J10" s="67" t="s">
        <v>1911</v>
      </c>
      <c r="K10" s="29" t="s">
        <v>113</v>
      </c>
      <c r="L10" s="170"/>
      <c r="M10" s="172"/>
    </row>
    <row r="11" spans="1:255" s="3" customFormat="1">
      <c r="A11" s="24">
        <v>7</v>
      </c>
      <c r="B11" s="29" t="s">
        <v>242</v>
      </c>
      <c r="C11" s="26" t="s">
        <v>187</v>
      </c>
      <c r="D11" s="30" t="s">
        <v>246</v>
      </c>
      <c r="E11" s="29">
        <v>1291</v>
      </c>
      <c r="F11" s="26"/>
      <c r="G11" s="29">
        <v>1291</v>
      </c>
      <c r="H11" s="26">
        <v>2019.1</v>
      </c>
      <c r="I11" s="26">
        <v>2019.12</v>
      </c>
      <c r="J11" s="67" t="s">
        <v>1911</v>
      </c>
      <c r="K11" s="29" t="s">
        <v>113</v>
      </c>
      <c r="L11" s="170"/>
      <c r="M11" s="172"/>
    </row>
    <row r="12" spans="1:255" s="3" customFormat="1">
      <c r="A12" s="26">
        <v>8</v>
      </c>
      <c r="B12" s="29" t="s">
        <v>242</v>
      </c>
      <c r="C12" s="26" t="s">
        <v>187</v>
      </c>
      <c r="D12" s="30" t="s">
        <v>247</v>
      </c>
      <c r="E12" s="29">
        <v>709</v>
      </c>
      <c r="F12" s="26"/>
      <c r="G12" s="29">
        <v>709</v>
      </c>
      <c r="H12" s="26">
        <v>2019.1</v>
      </c>
      <c r="I12" s="26">
        <v>2019.12</v>
      </c>
      <c r="J12" s="67" t="s">
        <v>1911</v>
      </c>
      <c r="K12" s="29" t="s">
        <v>138</v>
      </c>
      <c r="L12" s="170"/>
      <c r="M12" s="172"/>
    </row>
    <row r="13" spans="1:255" s="3" customFormat="1">
      <c r="A13" s="24">
        <v>9</v>
      </c>
      <c r="B13" s="29" t="s">
        <v>242</v>
      </c>
      <c r="C13" s="26" t="s">
        <v>187</v>
      </c>
      <c r="D13" s="30" t="s">
        <v>248</v>
      </c>
      <c r="E13" s="29">
        <v>1132</v>
      </c>
      <c r="F13" s="26"/>
      <c r="G13" s="29">
        <v>1132</v>
      </c>
      <c r="H13" s="26">
        <v>2019.1</v>
      </c>
      <c r="I13" s="26">
        <v>2019.12</v>
      </c>
      <c r="J13" s="67" t="s">
        <v>1911</v>
      </c>
      <c r="K13" s="29" t="s">
        <v>138</v>
      </c>
      <c r="L13" s="170"/>
      <c r="M13" s="173"/>
    </row>
    <row r="14" spans="1:255" s="2" customFormat="1" ht="14.4" customHeight="1">
      <c r="A14" s="24">
        <v>10</v>
      </c>
      <c r="B14" s="31" t="s">
        <v>190</v>
      </c>
      <c r="C14" s="27" t="s">
        <v>109</v>
      </c>
      <c r="D14" s="32"/>
      <c r="E14" s="31">
        <f>SUM(E15:E20)</f>
        <v>5284</v>
      </c>
      <c r="F14" s="27"/>
      <c r="G14" s="31">
        <f>SUM(G15:G20)</f>
        <v>5284</v>
      </c>
      <c r="H14" s="27"/>
      <c r="I14" s="27"/>
      <c r="J14" s="64"/>
      <c r="K14" s="31"/>
      <c r="L14" s="40"/>
      <c r="M14" s="69"/>
    </row>
    <row r="15" spans="1:255" s="3" customFormat="1">
      <c r="A15" s="26">
        <v>11</v>
      </c>
      <c r="B15" s="29" t="s">
        <v>118</v>
      </c>
      <c r="C15" s="26" t="s">
        <v>187</v>
      </c>
      <c r="D15" s="30" t="s">
        <v>249</v>
      </c>
      <c r="E15" s="29">
        <v>3200</v>
      </c>
      <c r="F15" s="26"/>
      <c r="G15" s="29">
        <v>3200</v>
      </c>
      <c r="H15" s="26">
        <v>2019.1</v>
      </c>
      <c r="I15" s="26">
        <v>2019.12</v>
      </c>
      <c r="J15" s="67" t="s">
        <v>27</v>
      </c>
      <c r="K15" s="29" t="s">
        <v>120</v>
      </c>
      <c r="L15" s="170" t="s">
        <v>250</v>
      </c>
      <c r="M15" s="171"/>
    </row>
    <row r="16" spans="1:255" s="3" customFormat="1">
      <c r="A16" s="24">
        <v>12</v>
      </c>
      <c r="B16" s="29" t="s">
        <v>118</v>
      </c>
      <c r="C16" s="26" t="s">
        <v>187</v>
      </c>
      <c r="D16" s="30" t="s">
        <v>251</v>
      </c>
      <c r="E16" s="29">
        <v>400</v>
      </c>
      <c r="F16" s="26"/>
      <c r="G16" s="29">
        <v>400</v>
      </c>
      <c r="H16" s="26">
        <v>2019.1</v>
      </c>
      <c r="I16" s="26">
        <v>2019.12</v>
      </c>
      <c r="J16" s="67" t="s">
        <v>27</v>
      </c>
      <c r="K16" s="29" t="s">
        <v>120</v>
      </c>
      <c r="L16" s="170"/>
      <c r="M16" s="172"/>
    </row>
    <row r="17" spans="1:13" s="3" customFormat="1">
      <c r="A17" s="24">
        <v>13</v>
      </c>
      <c r="B17" s="29" t="s">
        <v>118</v>
      </c>
      <c r="C17" s="26" t="s">
        <v>187</v>
      </c>
      <c r="D17" s="30" t="s">
        <v>252</v>
      </c>
      <c r="E17" s="29">
        <v>634</v>
      </c>
      <c r="F17" s="26"/>
      <c r="G17" s="29">
        <v>634</v>
      </c>
      <c r="H17" s="26">
        <v>2019.1</v>
      </c>
      <c r="I17" s="26">
        <v>2019.12</v>
      </c>
      <c r="J17" s="67" t="s">
        <v>27</v>
      </c>
      <c r="K17" s="29" t="s">
        <v>253</v>
      </c>
      <c r="L17" s="170"/>
      <c r="M17" s="172"/>
    </row>
    <row r="18" spans="1:13" s="3" customFormat="1">
      <c r="A18" s="26">
        <v>14</v>
      </c>
      <c r="B18" s="29" t="s">
        <v>118</v>
      </c>
      <c r="C18" s="26" t="s">
        <v>187</v>
      </c>
      <c r="D18" s="30" t="s">
        <v>254</v>
      </c>
      <c r="E18" s="29">
        <v>250</v>
      </c>
      <c r="F18" s="26"/>
      <c r="G18" s="29">
        <v>250</v>
      </c>
      <c r="H18" s="26">
        <v>2019.1</v>
      </c>
      <c r="I18" s="26">
        <v>2019.12</v>
      </c>
      <c r="J18" s="67" t="s">
        <v>27</v>
      </c>
      <c r="K18" s="29" t="s">
        <v>253</v>
      </c>
      <c r="L18" s="170"/>
      <c r="M18" s="172"/>
    </row>
    <row r="19" spans="1:13" s="3" customFormat="1">
      <c r="A19" s="24">
        <v>15</v>
      </c>
      <c r="B19" s="29" t="s">
        <v>118</v>
      </c>
      <c r="C19" s="26" t="s">
        <v>187</v>
      </c>
      <c r="D19" s="30" t="s">
        <v>255</v>
      </c>
      <c r="E19" s="29">
        <v>500</v>
      </c>
      <c r="F19" s="26"/>
      <c r="G19" s="29">
        <v>500</v>
      </c>
      <c r="H19" s="26">
        <v>2019.1</v>
      </c>
      <c r="I19" s="26">
        <v>2019.12</v>
      </c>
      <c r="J19" s="67" t="s">
        <v>27</v>
      </c>
      <c r="K19" s="29" t="s">
        <v>253</v>
      </c>
      <c r="L19" s="170"/>
      <c r="M19" s="172"/>
    </row>
    <row r="20" spans="1:13" s="3" customFormat="1">
      <c r="A20" s="24">
        <v>16</v>
      </c>
      <c r="B20" s="29" t="s">
        <v>118</v>
      </c>
      <c r="C20" s="26" t="s">
        <v>187</v>
      </c>
      <c r="D20" s="30" t="s">
        <v>256</v>
      </c>
      <c r="E20" s="29">
        <v>300</v>
      </c>
      <c r="F20" s="26"/>
      <c r="G20" s="29">
        <v>300</v>
      </c>
      <c r="H20" s="26">
        <v>2019.1</v>
      </c>
      <c r="I20" s="26">
        <v>2019.12</v>
      </c>
      <c r="J20" s="67" t="s">
        <v>27</v>
      </c>
      <c r="K20" s="29" t="s">
        <v>253</v>
      </c>
      <c r="L20" s="170"/>
      <c r="M20" s="173"/>
    </row>
    <row r="21" spans="1:13" s="2" customFormat="1">
      <c r="A21" s="26">
        <v>17</v>
      </c>
      <c r="B21" s="31" t="s">
        <v>192</v>
      </c>
      <c r="C21" s="27" t="s">
        <v>109</v>
      </c>
      <c r="D21" s="32"/>
      <c r="E21" s="31">
        <f>SUM(E22:E25)</f>
        <v>10359</v>
      </c>
      <c r="F21" s="27"/>
      <c r="G21" s="31">
        <f>SUM(G22:G25)</f>
        <v>10359</v>
      </c>
      <c r="H21" s="27"/>
      <c r="I21" s="27"/>
      <c r="J21" s="64"/>
      <c r="K21" s="31"/>
      <c r="L21" s="40"/>
      <c r="M21" s="69"/>
    </row>
    <row r="22" spans="1:13" s="3" customFormat="1" ht="21.6">
      <c r="A22" s="24">
        <v>18</v>
      </c>
      <c r="B22" s="29" t="s">
        <v>121</v>
      </c>
      <c r="C22" s="26" t="s">
        <v>187</v>
      </c>
      <c r="D22" s="30" t="s">
        <v>257</v>
      </c>
      <c r="E22" s="29">
        <v>4600</v>
      </c>
      <c r="F22" s="26"/>
      <c r="G22" s="29">
        <v>4600</v>
      </c>
      <c r="H22" s="26">
        <v>2019.1</v>
      </c>
      <c r="I22" s="26">
        <v>2019.12</v>
      </c>
      <c r="J22" s="67" t="s">
        <v>27</v>
      </c>
      <c r="K22" s="29" t="s">
        <v>1044</v>
      </c>
      <c r="L22" s="170" t="s">
        <v>258</v>
      </c>
      <c r="M22" s="171"/>
    </row>
    <row r="23" spans="1:13" s="3" customFormat="1">
      <c r="A23" s="24">
        <v>19</v>
      </c>
      <c r="B23" s="29" t="s">
        <v>121</v>
      </c>
      <c r="C23" s="26" t="s">
        <v>187</v>
      </c>
      <c r="D23" s="30" t="s">
        <v>259</v>
      </c>
      <c r="E23" s="29">
        <v>1459</v>
      </c>
      <c r="F23" s="26"/>
      <c r="G23" s="29">
        <v>1459</v>
      </c>
      <c r="H23" s="26">
        <v>2019.1</v>
      </c>
      <c r="I23" s="26">
        <v>2019.12</v>
      </c>
      <c r="J23" s="67" t="s">
        <v>1916</v>
      </c>
      <c r="K23" s="67" t="s">
        <v>1916</v>
      </c>
      <c r="L23" s="170"/>
      <c r="M23" s="172"/>
    </row>
    <row r="24" spans="1:13" s="3" customFormat="1">
      <c r="A24" s="26">
        <v>20</v>
      </c>
      <c r="B24" s="29" t="s">
        <v>121</v>
      </c>
      <c r="C24" s="26" t="s">
        <v>187</v>
      </c>
      <c r="D24" s="30" t="s">
        <v>260</v>
      </c>
      <c r="E24" s="29">
        <v>1800</v>
      </c>
      <c r="F24" s="26"/>
      <c r="G24" s="29">
        <v>1800</v>
      </c>
      <c r="H24" s="26">
        <v>2019.1</v>
      </c>
      <c r="I24" s="26">
        <v>2019.12</v>
      </c>
      <c r="J24" s="67" t="s">
        <v>1916</v>
      </c>
      <c r="K24" s="67" t="s">
        <v>1916</v>
      </c>
      <c r="L24" s="170"/>
      <c r="M24" s="172"/>
    </row>
    <row r="25" spans="1:13" s="3" customFormat="1">
      <c r="A25" s="24">
        <v>21</v>
      </c>
      <c r="B25" s="29" t="s">
        <v>121</v>
      </c>
      <c r="C25" s="26" t="s">
        <v>187</v>
      </c>
      <c r="D25" s="30" t="s">
        <v>261</v>
      </c>
      <c r="E25" s="29">
        <v>2500</v>
      </c>
      <c r="F25" s="26"/>
      <c r="G25" s="29">
        <v>2500</v>
      </c>
      <c r="H25" s="26">
        <v>2019.1</v>
      </c>
      <c r="I25" s="26">
        <v>2019.12</v>
      </c>
      <c r="J25" s="67" t="s">
        <v>1916</v>
      </c>
      <c r="K25" s="67" t="s">
        <v>1916</v>
      </c>
      <c r="L25" s="170"/>
      <c r="M25" s="173"/>
    </row>
    <row r="26" spans="1:13" s="2" customFormat="1" ht="14.4" customHeight="1">
      <c r="A26" s="24">
        <v>22</v>
      </c>
      <c r="B26" s="31" t="s">
        <v>194</v>
      </c>
      <c r="C26" s="27" t="s">
        <v>109</v>
      </c>
      <c r="D26" s="32"/>
      <c r="E26" s="31">
        <f>SUM(E27:E31)</f>
        <v>6991</v>
      </c>
      <c r="F26" s="27"/>
      <c r="G26" s="31">
        <f>SUM(G27:G31)</f>
        <v>6991</v>
      </c>
      <c r="H26" s="27"/>
      <c r="I26" s="27"/>
      <c r="J26" s="64"/>
      <c r="K26" s="31"/>
      <c r="L26" s="40"/>
      <c r="M26" s="69"/>
    </row>
    <row r="27" spans="1:13" s="3" customFormat="1">
      <c r="A27" s="26">
        <v>23</v>
      </c>
      <c r="B27" s="29" t="s">
        <v>262</v>
      </c>
      <c r="C27" s="26" t="s">
        <v>187</v>
      </c>
      <c r="D27" s="30" t="s">
        <v>263</v>
      </c>
      <c r="E27" s="29">
        <v>3433</v>
      </c>
      <c r="F27" s="26"/>
      <c r="G27" s="29">
        <v>3433</v>
      </c>
      <c r="H27" s="26">
        <v>2019.1</v>
      </c>
      <c r="I27" s="26">
        <v>2019.12</v>
      </c>
      <c r="J27" s="67" t="s">
        <v>86</v>
      </c>
      <c r="K27" s="29" t="s">
        <v>86</v>
      </c>
      <c r="L27" s="170" t="s">
        <v>264</v>
      </c>
      <c r="M27" s="171"/>
    </row>
    <row r="28" spans="1:13" s="3" customFormat="1">
      <c r="A28" s="24">
        <v>24</v>
      </c>
      <c r="B28" s="29" t="s">
        <v>262</v>
      </c>
      <c r="C28" s="26" t="s">
        <v>187</v>
      </c>
      <c r="D28" s="30" t="s">
        <v>265</v>
      </c>
      <c r="E28" s="29">
        <v>2190</v>
      </c>
      <c r="F28" s="26"/>
      <c r="G28" s="29">
        <v>2190</v>
      </c>
      <c r="H28" s="26">
        <v>2019.1</v>
      </c>
      <c r="I28" s="26">
        <v>2019.12</v>
      </c>
      <c r="J28" s="67" t="s">
        <v>86</v>
      </c>
      <c r="K28" s="29" t="s">
        <v>86</v>
      </c>
      <c r="L28" s="170"/>
      <c r="M28" s="172"/>
    </row>
    <row r="29" spans="1:13" s="3" customFormat="1">
      <c r="A29" s="24">
        <v>25</v>
      </c>
      <c r="B29" s="29" t="s">
        <v>262</v>
      </c>
      <c r="C29" s="26" t="s">
        <v>187</v>
      </c>
      <c r="D29" s="30" t="s">
        <v>266</v>
      </c>
      <c r="E29" s="29">
        <v>600</v>
      </c>
      <c r="F29" s="26"/>
      <c r="G29" s="29">
        <v>600</v>
      </c>
      <c r="H29" s="26">
        <v>2019.1</v>
      </c>
      <c r="I29" s="26">
        <v>2019.12</v>
      </c>
      <c r="J29" s="67" t="s">
        <v>27</v>
      </c>
      <c r="K29" s="29" t="s">
        <v>27</v>
      </c>
      <c r="L29" s="170"/>
      <c r="M29" s="172"/>
    </row>
    <row r="30" spans="1:13" s="3" customFormat="1" ht="19.2">
      <c r="A30" s="26">
        <v>26</v>
      </c>
      <c r="B30" s="29" t="s">
        <v>262</v>
      </c>
      <c r="C30" s="26" t="s">
        <v>187</v>
      </c>
      <c r="D30" s="30" t="s">
        <v>267</v>
      </c>
      <c r="E30" s="29">
        <v>200</v>
      </c>
      <c r="F30" s="26"/>
      <c r="G30" s="29">
        <v>200</v>
      </c>
      <c r="H30" s="26">
        <v>2019.1</v>
      </c>
      <c r="I30" s="26">
        <v>2019.12</v>
      </c>
      <c r="J30" s="67" t="s">
        <v>1912</v>
      </c>
      <c r="K30" s="67" t="s">
        <v>1913</v>
      </c>
      <c r="L30" s="170"/>
      <c r="M30" s="172"/>
    </row>
    <row r="31" spans="1:13" s="3" customFormat="1">
      <c r="A31" s="24">
        <v>27</v>
      </c>
      <c r="B31" s="29" t="s">
        <v>262</v>
      </c>
      <c r="C31" s="26" t="s">
        <v>187</v>
      </c>
      <c r="D31" s="30" t="s">
        <v>132</v>
      </c>
      <c r="E31" s="29">
        <v>568</v>
      </c>
      <c r="F31" s="26"/>
      <c r="G31" s="29">
        <v>568</v>
      </c>
      <c r="H31" s="26">
        <v>2019.1</v>
      </c>
      <c r="I31" s="26">
        <v>2019.12</v>
      </c>
      <c r="J31" s="67" t="s">
        <v>92</v>
      </c>
      <c r="K31" s="29" t="s">
        <v>92</v>
      </c>
      <c r="L31" s="170"/>
      <c r="M31" s="173"/>
    </row>
    <row r="32" spans="1:13" s="2" customFormat="1" ht="14.4" customHeight="1">
      <c r="A32" s="24">
        <v>28</v>
      </c>
      <c r="B32" s="31" t="s">
        <v>196</v>
      </c>
      <c r="C32" s="27" t="s">
        <v>109</v>
      </c>
      <c r="D32" s="32"/>
      <c r="E32" s="31">
        <f>SUM(E33)</f>
        <v>6690</v>
      </c>
      <c r="F32" s="27"/>
      <c r="G32" s="31">
        <f>SUM(G33)</f>
        <v>6690</v>
      </c>
      <c r="H32" s="27"/>
      <c r="I32" s="27"/>
      <c r="J32" s="64"/>
      <c r="K32" s="31"/>
      <c r="L32" s="40"/>
      <c r="M32" s="69"/>
    </row>
    <row r="33" spans="1:13" s="3" customFormat="1">
      <c r="A33" s="26">
        <v>29</v>
      </c>
      <c r="B33" s="29" t="s">
        <v>268</v>
      </c>
      <c r="C33" s="26" t="s">
        <v>187</v>
      </c>
      <c r="D33" s="30" t="s">
        <v>135</v>
      </c>
      <c r="E33" s="29">
        <v>6690</v>
      </c>
      <c r="F33" s="26"/>
      <c r="G33" s="29">
        <v>6690</v>
      </c>
      <c r="H33" s="26">
        <v>2019.1</v>
      </c>
      <c r="I33" s="26">
        <v>2019.12</v>
      </c>
      <c r="J33" s="67" t="s">
        <v>89</v>
      </c>
      <c r="K33" s="29" t="s">
        <v>89</v>
      </c>
      <c r="L33" s="41" t="s">
        <v>197</v>
      </c>
      <c r="M33" s="69"/>
    </row>
    <row r="34" spans="1:13" s="2" customFormat="1">
      <c r="A34" s="24">
        <v>30</v>
      </c>
      <c r="B34" s="27"/>
      <c r="C34" s="27"/>
      <c r="D34" s="28" t="s">
        <v>269</v>
      </c>
      <c r="E34" s="27">
        <f>SUM(E35,E177,E576,E579,E892)</f>
        <v>85673.68</v>
      </c>
      <c r="F34" s="27"/>
      <c r="G34" s="27">
        <f>SUM(G35,G177,G576,G579,G892)</f>
        <v>85673.68</v>
      </c>
      <c r="H34" s="27"/>
      <c r="I34" s="27"/>
      <c r="J34" s="111"/>
      <c r="K34" s="27"/>
      <c r="L34" s="40"/>
      <c r="M34" s="69"/>
    </row>
    <row r="35" spans="1:13" s="2" customFormat="1">
      <c r="A35" s="24">
        <v>31</v>
      </c>
      <c r="B35" s="27" t="s">
        <v>270</v>
      </c>
      <c r="C35" s="27" t="s">
        <v>109</v>
      </c>
      <c r="D35" s="28"/>
      <c r="E35" s="27">
        <f>SUM(E36,E53,E161,E165)</f>
        <v>16098.59</v>
      </c>
      <c r="F35" s="27"/>
      <c r="G35" s="27">
        <f>SUM(G36,G53,G161,G165)</f>
        <v>16098.59</v>
      </c>
      <c r="H35" s="27"/>
      <c r="I35" s="27"/>
      <c r="J35" s="111"/>
      <c r="K35" s="27"/>
      <c r="L35" s="40"/>
      <c r="M35" s="69"/>
    </row>
    <row r="36" spans="1:13" s="2" customFormat="1" ht="33" customHeight="1">
      <c r="A36" s="26">
        <v>32</v>
      </c>
      <c r="B36" s="27" t="s">
        <v>271</v>
      </c>
      <c r="C36" s="27" t="s">
        <v>272</v>
      </c>
      <c r="D36" s="28"/>
      <c r="E36" s="27">
        <f>SUM(E37:E52)</f>
        <v>6323.4</v>
      </c>
      <c r="F36" s="27"/>
      <c r="G36" s="27">
        <f>SUM(G37:G52)</f>
        <v>6323.4</v>
      </c>
      <c r="H36" s="27"/>
      <c r="I36" s="27"/>
      <c r="J36" s="117"/>
      <c r="K36" s="27"/>
      <c r="L36" s="40"/>
      <c r="M36" s="69" t="s">
        <v>273</v>
      </c>
    </row>
    <row r="37" spans="1:13">
      <c r="A37" s="24">
        <v>33</v>
      </c>
      <c r="B37" s="26" t="s">
        <v>137</v>
      </c>
      <c r="C37" s="29" t="s">
        <v>201</v>
      </c>
      <c r="D37" s="33" t="s">
        <v>274</v>
      </c>
      <c r="E37" s="26">
        <v>236</v>
      </c>
      <c r="F37" s="26"/>
      <c r="G37" s="26">
        <v>236</v>
      </c>
      <c r="H37" s="26">
        <v>2019.1</v>
      </c>
      <c r="I37" s="26">
        <v>2019.12</v>
      </c>
      <c r="J37" s="69" t="s">
        <v>1041</v>
      </c>
      <c r="K37" s="29" t="s">
        <v>201</v>
      </c>
      <c r="L37" s="41" t="s">
        <v>275</v>
      </c>
      <c r="M37" s="69"/>
    </row>
    <row r="38" spans="1:13">
      <c r="A38" s="24">
        <v>34</v>
      </c>
      <c r="B38" s="26" t="s">
        <v>137</v>
      </c>
      <c r="C38" s="29" t="s">
        <v>202</v>
      </c>
      <c r="D38" s="33" t="s">
        <v>276</v>
      </c>
      <c r="E38" s="26">
        <v>297</v>
      </c>
      <c r="F38" s="26"/>
      <c r="G38" s="26">
        <v>297</v>
      </c>
      <c r="H38" s="26">
        <v>2019.1</v>
      </c>
      <c r="I38" s="26">
        <v>2019.12</v>
      </c>
      <c r="J38" s="69" t="s">
        <v>1041</v>
      </c>
      <c r="K38" s="29" t="s">
        <v>202</v>
      </c>
      <c r="L38" s="41" t="s">
        <v>275</v>
      </c>
      <c r="M38" s="69"/>
    </row>
    <row r="39" spans="1:13">
      <c r="A39" s="26">
        <v>35</v>
      </c>
      <c r="B39" s="26" t="s">
        <v>137</v>
      </c>
      <c r="C39" s="29" t="s">
        <v>203</v>
      </c>
      <c r="D39" s="33" t="s">
        <v>277</v>
      </c>
      <c r="E39" s="26">
        <v>800.9</v>
      </c>
      <c r="F39" s="26"/>
      <c r="G39" s="26">
        <v>800.9</v>
      </c>
      <c r="H39" s="26">
        <v>2019.1</v>
      </c>
      <c r="I39" s="26">
        <v>2019.12</v>
      </c>
      <c r="J39" s="69" t="s">
        <v>1041</v>
      </c>
      <c r="K39" s="29" t="s">
        <v>203</v>
      </c>
      <c r="L39" s="41" t="s">
        <v>275</v>
      </c>
      <c r="M39" s="69"/>
    </row>
    <row r="40" spans="1:13">
      <c r="A40" s="24">
        <v>36</v>
      </c>
      <c r="B40" s="26" t="s">
        <v>137</v>
      </c>
      <c r="C40" s="29" t="s">
        <v>278</v>
      </c>
      <c r="D40" s="33" t="s">
        <v>276</v>
      </c>
      <c r="E40" s="26">
        <v>187</v>
      </c>
      <c r="F40" s="26"/>
      <c r="G40" s="26">
        <v>187</v>
      </c>
      <c r="H40" s="26">
        <v>2019.1</v>
      </c>
      <c r="I40" s="26">
        <v>2019.12</v>
      </c>
      <c r="J40" s="69" t="s">
        <v>1041</v>
      </c>
      <c r="K40" s="29" t="s">
        <v>278</v>
      </c>
      <c r="L40" s="41" t="s">
        <v>275</v>
      </c>
      <c r="M40" s="69"/>
    </row>
    <row r="41" spans="1:13">
      <c r="A41" s="24">
        <v>37</v>
      </c>
      <c r="B41" s="26" t="s">
        <v>137</v>
      </c>
      <c r="C41" s="29" t="s">
        <v>204</v>
      </c>
      <c r="D41" s="33" t="s">
        <v>277</v>
      </c>
      <c r="E41" s="26">
        <v>284.5</v>
      </c>
      <c r="F41" s="26"/>
      <c r="G41" s="26">
        <v>284.5</v>
      </c>
      <c r="H41" s="26">
        <v>2019.1</v>
      </c>
      <c r="I41" s="26">
        <v>2019.12</v>
      </c>
      <c r="J41" s="69" t="s">
        <v>1041</v>
      </c>
      <c r="K41" s="29" t="s">
        <v>204</v>
      </c>
      <c r="L41" s="41" t="s">
        <v>275</v>
      </c>
      <c r="M41" s="69"/>
    </row>
    <row r="42" spans="1:13">
      <c r="A42" s="26">
        <v>38</v>
      </c>
      <c r="B42" s="26" t="s">
        <v>137</v>
      </c>
      <c r="C42" s="29" t="s">
        <v>205</v>
      </c>
      <c r="D42" s="33" t="s">
        <v>277</v>
      </c>
      <c r="E42" s="26">
        <v>489.5</v>
      </c>
      <c r="F42" s="26"/>
      <c r="G42" s="26">
        <v>489.5</v>
      </c>
      <c r="H42" s="26">
        <v>2019.1</v>
      </c>
      <c r="I42" s="26">
        <v>2019.12</v>
      </c>
      <c r="J42" s="69" t="s">
        <v>1041</v>
      </c>
      <c r="K42" s="29" t="s">
        <v>205</v>
      </c>
      <c r="L42" s="41" t="s">
        <v>275</v>
      </c>
      <c r="M42" s="69"/>
    </row>
    <row r="43" spans="1:13">
      <c r="A43" s="24">
        <v>39</v>
      </c>
      <c r="B43" s="26" t="s">
        <v>137</v>
      </c>
      <c r="C43" s="29" t="s">
        <v>206</v>
      </c>
      <c r="D43" s="33" t="s">
        <v>276</v>
      </c>
      <c r="E43" s="26">
        <v>447</v>
      </c>
      <c r="F43" s="26"/>
      <c r="G43" s="26">
        <v>447</v>
      </c>
      <c r="H43" s="26">
        <v>2019.1</v>
      </c>
      <c r="I43" s="26">
        <v>2019.12</v>
      </c>
      <c r="J43" s="69" t="s">
        <v>1041</v>
      </c>
      <c r="K43" s="29" t="s">
        <v>206</v>
      </c>
      <c r="L43" s="41" t="s">
        <v>275</v>
      </c>
      <c r="M43" s="69"/>
    </row>
    <row r="44" spans="1:13">
      <c r="A44" s="24">
        <v>40</v>
      </c>
      <c r="B44" s="26" t="s">
        <v>137</v>
      </c>
      <c r="C44" s="29" t="s">
        <v>207</v>
      </c>
      <c r="D44" s="33" t="s">
        <v>276</v>
      </c>
      <c r="E44" s="26">
        <v>297</v>
      </c>
      <c r="F44" s="26"/>
      <c r="G44" s="26">
        <v>297</v>
      </c>
      <c r="H44" s="26">
        <v>2019.1</v>
      </c>
      <c r="I44" s="26">
        <v>2019.12</v>
      </c>
      <c r="J44" s="69" t="s">
        <v>1041</v>
      </c>
      <c r="K44" s="29" t="s">
        <v>207</v>
      </c>
      <c r="L44" s="41" t="s">
        <v>275</v>
      </c>
      <c r="M44" s="69"/>
    </row>
    <row r="45" spans="1:13">
      <c r="A45" s="26">
        <v>41</v>
      </c>
      <c r="B45" s="26" t="s">
        <v>137</v>
      </c>
      <c r="C45" s="29" t="s">
        <v>208</v>
      </c>
      <c r="D45" s="33" t="s">
        <v>279</v>
      </c>
      <c r="E45" s="26">
        <v>358</v>
      </c>
      <c r="F45" s="26"/>
      <c r="G45" s="26">
        <v>358</v>
      </c>
      <c r="H45" s="26">
        <v>2019.1</v>
      </c>
      <c r="I45" s="26">
        <v>2019.12</v>
      </c>
      <c r="J45" s="69" t="s">
        <v>1041</v>
      </c>
      <c r="K45" s="29" t="s">
        <v>208</v>
      </c>
      <c r="L45" s="41" t="s">
        <v>275</v>
      </c>
      <c r="M45" s="69"/>
    </row>
    <row r="46" spans="1:13">
      <c r="A46" s="24">
        <v>42</v>
      </c>
      <c r="B46" s="26" t="s">
        <v>137</v>
      </c>
      <c r="C46" s="29" t="s">
        <v>209</v>
      </c>
      <c r="D46" s="33" t="s">
        <v>280</v>
      </c>
      <c r="E46" s="26">
        <v>419</v>
      </c>
      <c r="F46" s="26"/>
      <c r="G46" s="26">
        <v>419</v>
      </c>
      <c r="H46" s="26">
        <v>2019.1</v>
      </c>
      <c r="I46" s="26">
        <v>2019.12</v>
      </c>
      <c r="J46" s="69" t="s">
        <v>1041</v>
      </c>
      <c r="K46" s="29" t="s">
        <v>209</v>
      </c>
      <c r="L46" s="41" t="s">
        <v>275</v>
      </c>
      <c r="M46" s="69"/>
    </row>
    <row r="47" spans="1:13">
      <c r="A47" s="24">
        <v>43</v>
      </c>
      <c r="B47" s="26" t="s">
        <v>137</v>
      </c>
      <c r="C47" s="29" t="s">
        <v>210</v>
      </c>
      <c r="D47" s="33" t="s">
        <v>277</v>
      </c>
      <c r="E47" s="26">
        <v>449.5</v>
      </c>
      <c r="F47" s="26"/>
      <c r="G47" s="26">
        <v>449.5</v>
      </c>
      <c r="H47" s="26">
        <v>2019.1</v>
      </c>
      <c r="I47" s="26">
        <v>2019.12</v>
      </c>
      <c r="J47" s="69" t="s">
        <v>1041</v>
      </c>
      <c r="K47" s="29" t="s">
        <v>210</v>
      </c>
      <c r="L47" s="41" t="s">
        <v>275</v>
      </c>
      <c r="M47" s="69"/>
    </row>
    <row r="48" spans="1:13">
      <c r="A48" s="26">
        <v>44</v>
      </c>
      <c r="B48" s="26" t="s">
        <v>137</v>
      </c>
      <c r="C48" s="29" t="s">
        <v>211</v>
      </c>
      <c r="D48" s="33" t="s">
        <v>281</v>
      </c>
      <c r="E48" s="26">
        <v>582</v>
      </c>
      <c r="F48" s="26"/>
      <c r="G48" s="26">
        <v>582</v>
      </c>
      <c r="H48" s="26">
        <v>2019.1</v>
      </c>
      <c r="I48" s="26">
        <v>2019.12</v>
      </c>
      <c r="J48" s="69" t="s">
        <v>1041</v>
      </c>
      <c r="K48" s="29" t="s">
        <v>211</v>
      </c>
      <c r="L48" s="41" t="s">
        <v>275</v>
      </c>
      <c r="M48" s="69"/>
    </row>
    <row r="49" spans="1:13">
      <c r="A49" s="24">
        <v>45</v>
      </c>
      <c r="B49" s="26" t="s">
        <v>137</v>
      </c>
      <c r="C49" s="29" t="s">
        <v>212</v>
      </c>
      <c r="D49" s="33" t="s">
        <v>277</v>
      </c>
      <c r="E49" s="26">
        <v>414.5</v>
      </c>
      <c r="F49" s="26"/>
      <c r="G49" s="26">
        <v>414.5</v>
      </c>
      <c r="H49" s="26">
        <v>2019.1</v>
      </c>
      <c r="I49" s="26">
        <v>2019.12</v>
      </c>
      <c r="J49" s="69" t="s">
        <v>1041</v>
      </c>
      <c r="K49" s="29" t="s">
        <v>212</v>
      </c>
      <c r="L49" s="41" t="s">
        <v>275</v>
      </c>
      <c r="M49" s="69"/>
    </row>
    <row r="50" spans="1:13">
      <c r="A50" s="24">
        <v>46</v>
      </c>
      <c r="B50" s="26" t="s">
        <v>137</v>
      </c>
      <c r="C50" s="29" t="s">
        <v>213</v>
      </c>
      <c r="D50" s="33" t="s">
        <v>282</v>
      </c>
      <c r="E50" s="26">
        <v>317.5</v>
      </c>
      <c r="F50" s="26"/>
      <c r="G50" s="26">
        <v>317.5</v>
      </c>
      <c r="H50" s="26">
        <v>2019.1</v>
      </c>
      <c r="I50" s="26">
        <v>2019.12</v>
      </c>
      <c r="J50" s="69" t="s">
        <v>1041</v>
      </c>
      <c r="K50" s="29" t="s">
        <v>213</v>
      </c>
      <c r="L50" s="41" t="s">
        <v>275</v>
      </c>
      <c r="M50" s="69"/>
    </row>
    <row r="51" spans="1:13">
      <c r="A51" s="26">
        <v>47</v>
      </c>
      <c r="B51" s="26" t="s">
        <v>137</v>
      </c>
      <c r="C51" s="29" t="s">
        <v>214</v>
      </c>
      <c r="D51" s="33" t="s">
        <v>276</v>
      </c>
      <c r="E51" s="26">
        <v>447</v>
      </c>
      <c r="F51" s="26"/>
      <c r="G51" s="26">
        <v>447</v>
      </c>
      <c r="H51" s="26">
        <v>2019.1</v>
      </c>
      <c r="I51" s="26">
        <v>2019.12</v>
      </c>
      <c r="J51" s="69" t="s">
        <v>1041</v>
      </c>
      <c r="K51" s="29" t="s">
        <v>214</v>
      </c>
      <c r="L51" s="41" t="s">
        <v>275</v>
      </c>
      <c r="M51" s="69"/>
    </row>
    <row r="52" spans="1:13">
      <c r="A52" s="24">
        <v>48</v>
      </c>
      <c r="B52" s="26" t="s">
        <v>137</v>
      </c>
      <c r="C52" s="29" t="s">
        <v>215</v>
      </c>
      <c r="D52" s="33" t="s">
        <v>276</v>
      </c>
      <c r="E52" s="26">
        <v>297</v>
      </c>
      <c r="F52" s="26"/>
      <c r="G52" s="26">
        <v>297</v>
      </c>
      <c r="H52" s="26">
        <v>2019.1</v>
      </c>
      <c r="I52" s="26">
        <v>2019.12</v>
      </c>
      <c r="J52" s="69" t="s">
        <v>1041</v>
      </c>
      <c r="K52" s="29" t="s">
        <v>215</v>
      </c>
      <c r="L52" s="41" t="s">
        <v>275</v>
      </c>
      <c r="M52" s="69"/>
    </row>
    <row r="53" spans="1:13" s="2" customFormat="1" ht="28.8">
      <c r="A53" s="24">
        <v>49</v>
      </c>
      <c r="B53" s="31" t="s">
        <v>283</v>
      </c>
      <c r="C53" s="27" t="s">
        <v>272</v>
      </c>
      <c r="D53" s="32"/>
      <c r="E53" s="27">
        <f>SUM(E54,E57,E63,E69,E75,E81,E93,E106,E113,E121,E128,E133,E139,E143,E148,E157)</f>
        <v>9500.9500000000007</v>
      </c>
      <c r="F53" s="27"/>
      <c r="G53" s="27">
        <f>SUM(G54,G57,G63,G69,G75,G81,G93,G106,G113,G121,G128,G133,G139,G143,G148,G157)</f>
        <v>9500.9500000000007</v>
      </c>
      <c r="H53" s="27"/>
      <c r="I53" s="31"/>
      <c r="J53" s="111"/>
      <c r="K53" s="31"/>
      <c r="L53" s="42"/>
      <c r="M53" s="69" t="s">
        <v>273</v>
      </c>
    </row>
    <row r="54" spans="1:13" s="2" customFormat="1">
      <c r="A54" s="26">
        <v>50</v>
      </c>
      <c r="B54" s="31" t="s">
        <v>284</v>
      </c>
      <c r="C54" s="27"/>
      <c r="D54" s="32"/>
      <c r="E54" s="27">
        <f>SUM(E55:E56)</f>
        <v>131.1</v>
      </c>
      <c r="F54" s="27"/>
      <c r="G54" s="27">
        <f>SUM(G55:G56)</f>
        <v>131.1</v>
      </c>
      <c r="H54" s="27"/>
      <c r="I54" s="31"/>
      <c r="J54" s="111"/>
      <c r="K54" s="31"/>
      <c r="L54" s="42"/>
      <c r="M54" s="69"/>
    </row>
    <row r="55" spans="1:13" ht="47.4" customHeight="1">
      <c r="A55" s="24">
        <v>51</v>
      </c>
      <c r="B55" s="29" t="s">
        <v>285</v>
      </c>
      <c r="C55" s="29" t="s">
        <v>286</v>
      </c>
      <c r="D55" s="30" t="s">
        <v>287</v>
      </c>
      <c r="E55" s="26">
        <v>71.099999999999994</v>
      </c>
      <c r="F55" s="26"/>
      <c r="G55" s="26">
        <v>71.099999999999994</v>
      </c>
      <c r="H55" s="26">
        <v>2019.1</v>
      </c>
      <c r="I55" s="26">
        <v>2019.11</v>
      </c>
      <c r="J55" s="69" t="s">
        <v>32</v>
      </c>
      <c r="K55" s="29" t="s">
        <v>201</v>
      </c>
      <c r="L55" s="43" t="s">
        <v>288</v>
      </c>
      <c r="M55" s="69"/>
    </row>
    <row r="56" spans="1:13" ht="49.95" customHeight="1">
      <c r="A56" s="24">
        <v>52</v>
      </c>
      <c r="B56" s="29" t="s">
        <v>289</v>
      </c>
      <c r="C56" s="29" t="s">
        <v>286</v>
      </c>
      <c r="D56" s="30" t="s">
        <v>290</v>
      </c>
      <c r="E56" s="26">
        <v>60</v>
      </c>
      <c r="F56" s="26"/>
      <c r="G56" s="26">
        <v>60</v>
      </c>
      <c r="H56" s="26">
        <v>2019.1</v>
      </c>
      <c r="I56" s="26">
        <v>2019.11</v>
      </c>
      <c r="J56" s="69" t="s">
        <v>32</v>
      </c>
      <c r="K56" s="29" t="s">
        <v>201</v>
      </c>
      <c r="L56" s="43" t="s">
        <v>291</v>
      </c>
      <c r="M56" s="69" t="s">
        <v>292</v>
      </c>
    </row>
    <row r="57" spans="1:13" s="2" customFormat="1">
      <c r="A57" s="26">
        <v>53</v>
      </c>
      <c r="B57" s="34" t="s">
        <v>293</v>
      </c>
      <c r="C57" s="31"/>
      <c r="D57" s="32"/>
      <c r="E57" s="27">
        <f>SUM(E58:E62)</f>
        <v>284.89999999999998</v>
      </c>
      <c r="F57" s="27"/>
      <c r="G57" s="27">
        <f>SUM(G58:G62)</f>
        <v>284.89999999999998</v>
      </c>
      <c r="H57" s="27"/>
      <c r="I57" s="31"/>
      <c r="J57" s="111"/>
      <c r="K57" s="31"/>
      <c r="L57" s="42"/>
      <c r="M57" s="69"/>
    </row>
    <row r="58" spans="1:13" ht="36.6" customHeight="1">
      <c r="A58" s="24">
        <v>54</v>
      </c>
      <c r="B58" s="29" t="s">
        <v>285</v>
      </c>
      <c r="C58" s="29" t="s">
        <v>294</v>
      </c>
      <c r="D58" s="30" t="s">
        <v>295</v>
      </c>
      <c r="E58" s="26">
        <v>220.9</v>
      </c>
      <c r="F58" s="26"/>
      <c r="G58" s="26">
        <v>220.9</v>
      </c>
      <c r="H58" s="26">
        <v>2019.1</v>
      </c>
      <c r="I58" s="26">
        <v>2019.11</v>
      </c>
      <c r="J58" s="69" t="s">
        <v>32</v>
      </c>
      <c r="K58" s="29" t="s">
        <v>202</v>
      </c>
      <c r="L58" s="43" t="s">
        <v>288</v>
      </c>
      <c r="M58" s="69"/>
    </row>
    <row r="59" spans="1:13" ht="25.2" customHeight="1">
      <c r="A59" s="24">
        <v>55</v>
      </c>
      <c r="B59" s="29" t="s">
        <v>296</v>
      </c>
      <c r="C59" s="29" t="s">
        <v>297</v>
      </c>
      <c r="D59" s="30" t="s">
        <v>298</v>
      </c>
      <c r="E59" s="26">
        <v>10</v>
      </c>
      <c r="F59" s="26"/>
      <c r="G59" s="26">
        <v>10</v>
      </c>
      <c r="H59" s="26">
        <v>2019.1</v>
      </c>
      <c r="I59" s="26">
        <v>2019.11</v>
      </c>
      <c r="J59" s="69" t="s">
        <v>32</v>
      </c>
      <c r="K59" s="29" t="s">
        <v>202</v>
      </c>
      <c r="L59" s="43" t="s">
        <v>299</v>
      </c>
      <c r="M59" s="69"/>
    </row>
    <row r="60" spans="1:13" ht="26.4" customHeight="1">
      <c r="A60" s="26">
        <v>56</v>
      </c>
      <c r="B60" s="29" t="s">
        <v>289</v>
      </c>
      <c r="C60" s="29" t="s">
        <v>297</v>
      </c>
      <c r="D60" s="30" t="s">
        <v>300</v>
      </c>
      <c r="E60" s="26">
        <v>30</v>
      </c>
      <c r="F60" s="26"/>
      <c r="G60" s="26">
        <v>30</v>
      </c>
      <c r="H60" s="26">
        <v>2019.1</v>
      </c>
      <c r="I60" s="26">
        <v>2019.11</v>
      </c>
      <c r="J60" s="69" t="s">
        <v>32</v>
      </c>
      <c r="K60" s="29" t="s">
        <v>202</v>
      </c>
      <c r="L60" s="43" t="s">
        <v>291</v>
      </c>
      <c r="M60" s="69" t="s">
        <v>292</v>
      </c>
    </row>
    <row r="61" spans="1:13" ht="25.95" customHeight="1">
      <c r="A61" s="24">
        <v>57</v>
      </c>
      <c r="B61" s="29" t="s">
        <v>289</v>
      </c>
      <c r="C61" s="29" t="s">
        <v>301</v>
      </c>
      <c r="D61" s="30" t="s">
        <v>302</v>
      </c>
      <c r="E61" s="26">
        <v>12</v>
      </c>
      <c r="F61" s="26"/>
      <c r="G61" s="26">
        <v>12</v>
      </c>
      <c r="H61" s="26">
        <v>2019.1</v>
      </c>
      <c r="I61" s="26">
        <v>2019.11</v>
      </c>
      <c r="J61" s="69" t="s">
        <v>32</v>
      </c>
      <c r="K61" s="29" t="s">
        <v>202</v>
      </c>
      <c r="L61" s="43" t="s">
        <v>291</v>
      </c>
      <c r="M61" s="69" t="s">
        <v>292</v>
      </c>
    </row>
    <row r="62" spans="1:13" ht="25.2" customHeight="1">
      <c r="A62" s="24">
        <v>58</v>
      </c>
      <c r="B62" s="29" t="s">
        <v>289</v>
      </c>
      <c r="C62" s="29" t="s">
        <v>297</v>
      </c>
      <c r="D62" s="30" t="s">
        <v>303</v>
      </c>
      <c r="E62" s="26">
        <v>12</v>
      </c>
      <c r="F62" s="26"/>
      <c r="G62" s="26">
        <v>12</v>
      </c>
      <c r="H62" s="26">
        <v>2019.1</v>
      </c>
      <c r="I62" s="26">
        <v>2019.11</v>
      </c>
      <c r="J62" s="69" t="s">
        <v>32</v>
      </c>
      <c r="K62" s="29" t="s">
        <v>202</v>
      </c>
      <c r="L62" s="43" t="s">
        <v>291</v>
      </c>
      <c r="M62" s="69" t="s">
        <v>292</v>
      </c>
    </row>
    <row r="63" spans="1:13" s="2" customFormat="1">
      <c r="A63" s="26">
        <v>59</v>
      </c>
      <c r="B63" s="34" t="s">
        <v>304</v>
      </c>
      <c r="C63" s="31"/>
      <c r="D63" s="32"/>
      <c r="E63" s="27">
        <f>SUM(E64:E68)</f>
        <v>959.6</v>
      </c>
      <c r="F63" s="27"/>
      <c r="G63" s="27">
        <f>SUM(G64:G68)</f>
        <v>959.6</v>
      </c>
      <c r="H63" s="27"/>
      <c r="I63" s="31"/>
      <c r="J63" s="111"/>
      <c r="K63" s="31"/>
      <c r="L63" s="42"/>
      <c r="M63" s="69"/>
    </row>
    <row r="64" spans="1:13" ht="84" customHeight="1">
      <c r="A64" s="24">
        <v>60</v>
      </c>
      <c r="B64" s="29" t="s">
        <v>285</v>
      </c>
      <c r="C64" s="29" t="s">
        <v>286</v>
      </c>
      <c r="D64" s="30" t="s">
        <v>305</v>
      </c>
      <c r="E64" s="26">
        <v>588.6</v>
      </c>
      <c r="F64" s="26"/>
      <c r="G64" s="26">
        <v>588.6</v>
      </c>
      <c r="H64" s="26">
        <v>2019.1</v>
      </c>
      <c r="I64" s="26">
        <v>2019.11</v>
      </c>
      <c r="J64" s="69" t="s">
        <v>32</v>
      </c>
      <c r="K64" s="29" t="s">
        <v>203</v>
      </c>
      <c r="L64" s="43" t="s">
        <v>299</v>
      </c>
      <c r="M64" s="69"/>
    </row>
    <row r="65" spans="1:13" ht="40.200000000000003" customHeight="1">
      <c r="A65" s="24">
        <v>61</v>
      </c>
      <c r="B65" s="29" t="s">
        <v>296</v>
      </c>
      <c r="C65" s="29" t="s">
        <v>286</v>
      </c>
      <c r="D65" s="30" t="s">
        <v>306</v>
      </c>
      <c r="E65" s="26">
        <v>35</v>
      </c>
      <c r="F65" s="26"/>
      <c r="G65" s="26">
        <v>35</v>
      </c>
      <c r="H65" s="26">
        <v>2019.1</v>
      </c>
      <c r="I65" s="26">
        <v>2019.11</v>
      </c>
      <c r="J65" s="69" t="s">
        <v>32</v>
      </c>
      <c r="K65" s="29" t="s">
        <v>203</v>
      </c>
      <c r="L65" s="43" t="s">
        <v>299</v>
      </c>
      <c r="M65" s="69"/>
    </row>
    <row r="66" spans="1:13" ht="24.6" customHeight="1">
      <c r="A66" s="26">
        <v>62</v>
      </c>
      <c r="B66" s="29" t="s">
        <v>289</v>
      </c>
      <c r="C66" s="29" t="s">
        <v>307</v>
      </c>
      <c r="D66" s="30" t="s">
        <v>308</v>
      </c>
      <c r="E66" s="26">
        <v>12</v>
      </c>
      <c r="F66" s="26"/>
      <c r="G66" s="26">
        <v>12</v>
      </c>
      <c r="H66" s="26">
        <v>2019.1</v>
      </c>
      <c r="I66" s="26">
        <v>2019.11</v>
      </c>
      <c r="J66" s="69" t="s">
        <v>32</v>
      </c>
      <c r="K66" s="29" t="s">
        <v>203</v>
      </c>
      <c r="L66" s="43" t="s">
        <v>291</v>
      </c>
      <c r="M66" s="69" t="s">
        <v>292</v>
      </c>
    </row>
    <row r="67" spans="1:13" ht="25.2" customHeight="1">
      <c r="A67" s="24">
        <v>63</v>
      </c>
      <c r="B67" s="29" t="s">
        <v>289</v>
      </c>
      <c r="C67" s="29" t="s">
        <v>309</v>
      </c>
      <c r="D67" s="30" t="s">
        <v>310</v>
      </c>
      <c r="E67" s="26">
        <v>24</v>
      </c>
      <c r="F67" s="26"/>
      <c r="G67" s="26">
        <v>24</v>
      </c>
      <c r="H67" s="26">
        <v>2019.1</v>
      </c>
      <c r="I67" s="26">
        <v>2019.11</v>
      </c>
      <c r="J67" s="69" t="s">
        <v>32</v>
      </c>
      <c r="K67" s="29" t="s">
        <v>203</v>
      </c>
      <c r="L67" s="43" t="s">
        <v>291</v>
      </c>
      <c r="M67" s="69" t="s">
        <v>292</v>
      </c>
    </row>
    <row r="68" spans="1:13" ht="26.4" customHeight="1">
      <c r="A68" s="24">
        <v>64</v>
      </c>
      <c r="B68" s="29" t="s">
        <v>289</v>
      </c>
      <c r="C68" s="29" t="s">
        <v>311</v>
      </c>
      <c r="D68" s="30" t="s">
        <v>312</v>
      </c>
      <c r="E68" s="26">
        <v>300</v>
      </c>
      <c r="F68" s="26"/>
      <c r="G68" s="26">
        <v>300</v>
      </c>
      <c r="H68" s="26">
        <v>2019.1</v>
      </c>
      <c r="I68" s="26">
        <v>2019.11</v>
      </c>
      <c r="J68" s="69" t="s">
        <v>32</v>
      </c>
      <c r="K68" s="29" t="s">
        <v>203</v>
      </c>
      <c r="L68" s="43" t="s">
        <v>291</v>
      </c>
      <c r="M68" s="69" t="s">
        <v>292</v>
      </c>
    </row>
    <row r="69" spans="1:13" s="2" customFormat="1">
      <c r="A69" s="26">
        <v>65</v>
      </c>
      <c r="B69" s="34" t="s">
        <v>313</v>
      </c>
      <c r="C69" s="31"/>
      <c r="D69" s="32"/>
      <c r="E69" s="27">
        <f>SUM(E70:E74)</f>
        <v>673.75</v>
      </c>
      <c r="F69" s="27"/>
      <c r="G69" s="27">
        <f>SUM(G70:G74)</f>
        <v>673.75</v>
      </c>
      <c r="H69" s="27"/>
      <c r="I69" s="31"/>
      <c r="J69" s="111"/>
      <c r="K69" s="31"/>
      <c r="L69" s="42"/>
      <c r="M69" s="69"/>
    </row>
    <row r="70" spans="1:13" ht="84" customHeight="1">
      <c r="A70" s="24">
        <v>66</v>
      </c>
      <c r="B70" s="29" t="s">
        <v>285</v>
      </c>
      <c r="C70" s="29" t="s">
        <v>286</v>
      </c>
      <c r="D70" s="30" t="s">
        <v>314</v>
      </c>
      <c r="E70" s="26">
        <v>464.75</v>
      </c>
      <c r="F70" s="26"/>
      <c r="G70" s="26">
        <v>464.75</v>
      </c>
      <c r="H70" s="26">
        <v>2019.1</v>
      </c>
      <c r="I70" s="26">
        <v>2019.11</v>
      </c>
      <c r="J70" s="69" t="s">
        <v>32</v>
      </c>
      <c r="K70" s="29" t="s">
        <v>278</v>
      </c>
      <c r="L70" s="43" t="s">
        <v>288</v>
      </c>
      <c r="M70" s="69"/>
    </row>
    <row r="71" spans="1:13" ht="39.6" customHeight="1">
      <c r="A71" s="24">
        <v>67</v>
      </c>
      <c r="B71" s="29" t="s">
        <v>296</v>
      </c>
      <c r="C71" s="29" t="s">
        <v>286</v>
      </c>
      <c r="D71" s="30" t="s">
        <v>315</v>
      </c>
      <c r="E71" s="26">
        <v>65</v>
      </c>
      <c r="F71" s="26"/>
      <c r="G71" s="26">
        <v>65</v>
      </c>
      <c r="H71" s="26">
        <v>2019.1</v>
      </c>
      <c r="I71" s="26">
        <v>2019.11</v>
      </c>
      <c r="J71" s="69" t="s">
        <v>32</v>
      </c>
      <c r="K71" s="29" t="s">
        <v>278</v>
      </c>
      <c r="L71" s="43" t="s">
        <v>299</v>
      </c>
      <c r="M71" s="69"/>
    </row>
    <row r="72" spans="1:13" ht="25.2" customHeight="1">
      <c r="A72" s="26">
        <v>68</v>
      </c>
      <c r="B72" s="29" t="s">
        <v>289</v>
      </c>
      <c r="C72" s="29" t="s">
        <v>316</v>
      </c>
      <c r="D72" s="30" t="s">
        <v>317</v>
      </c>
      <c r="E72" s="26">
        <v>60</v>
      </c>
      <c r="F72" s="26"/>
      <c r="G72" s="26">
        <v>60</v>
      </c>
      <c r="H72" s="26">
        <v>2019.1</v>
      </c>
      <c r="I72" s="26">
        <v>2019.11</v>
      </c>
      <c r="J72" s="69" t="s">
        <v>32</v>
      </c>
      <c r="K72" s="29" t="s">
        <v>278</v>
      </c>
      <c r="L72" s="43" t="s">
        <v>291</v>
      </c>
      <c r="M72" s="69" t="s">
        <v>292</v>
      </c>
    </row>
    <row r="73" spans="1:13" ht="25.95" customHeight="1">
      <c r="A73" s="24">
        <v>69</v>
      </c>
      <c r="B73" s="29" t="s">
        <v>289</v>
      </c>
      <c r="C73" s="29" t="s">
        <v>318</v>
      </c>
      <c r="D73" s="30" t="s">
        <v>319</v>
      </c>
      <c r="E73" s="26">
        <v>24</v>
      </c>
      <c r="F73" s="26"/>
      <c r="G73" s="26">
        <v>24</v>
      </c>
      <c r="H73" s="26">
        <v>2019.1</v>
      </c>
      <c r="I73" s="26">
        <v>2019.11</v>
      </c>
      <c r="J73" s="69" t="s">
        <v>32</v>
      </c>
      <c r="K73" s="29" t="s">
        <v>278</v>
      </c>
      <c r="L73" s="43" t="s">
        <v>291</v>
      </c>
      <c r="M73" s="69" t="s">
        <v>292</v>
      </c>
    </row>
    <row r="74" spans="1:13" ht="69" customHeight="1">
      <c r="A74" s="24">
        <v>70</v>
      </c>
      <c r="B74" s="29" t="s">
        <v>289</v>
      </c>
      <c r="C74" s="29" t="s">
        <v>320</v>
      </c>
      <c r="D74" s="30" t="s">
        <v>321</v>
      </c>
      <c r="E74" s="26">
        <v>60</v>
      </c>
      <c r="F74" s="26"/>
      <c r="G74" s="26">
        <v>60</v>
      </c>
      <c r="H74" s="26">
        <v>2019.1</v>
      </c>
      <c r="I74" s="26">
        <v>2019.11</v>
      </c>
      <c r="J74" s="69" t="s">
        <v>32</v>
      </c>
      <c r="K74" s="29" t="s">
        <v>278</v>
      </c>
      <c r="L74" s="43" t="s">
        <v>291</v>
      </c>
      <c r="M74" s="69" t="s">
        <v>292</v>
      </c>
    </row>
    <row r="75" spans="1:13" s="2" customFormat="1" ht="19.95" customHeight="1">
      <c r="A75" s="26">
        <v>71</v>
      </c>
      <c r="B75" s="34" t="s">
        <v>322</v>
      </c>
      <c r="C75" s="31"/>
      <c r="D75" s="32"/>
      <c r="E75" s="27">
        <f>SUM(E76:E80)</f>
        <v>824.6</v>
      </c>
      <c r="F75" s="27"/>
      <c r="G75" s="27">
        <f>SUM(G76:G80)</f>
        <v>824.6</v>
      </c>
      <c r="H75" s="27"/>
      <c r="I75" s="31"/>
      <c r="J75" s="111"/>
      <c r="K75" s="31"/>
      <c r="L75" s="42"/>
      <c r="M75" s="69"/>
    </row>
    <row r="76" spans="1:13" ht="141.6" customHeight="1">
      <c r="A76" s="24">
        <v>72</v>
      </c>
      <c r="B76" s="29" t="s">
        <v>285</v>
      </c>
      <c r="C76" s="29" t="s">
        <v>286</v>
      </c>
      <c r="D76" s="30" t="s">
        <v>323</v>
      </c>
      <c r="E76" s="26">
        <v>546.6</v>
      </c>
      <c r="F76" s="26"/>
      <c r="G76" s="26">
        <v>546.6</v>
      </c>
      <c r="H76" s="26">
        <v>2019.1</v>
      </c>
      <c r="I76" s="26">
        <v>2019.11</v>
      </c>
      <c r="J76" s="69" t="s">
        <v>32</v>
      </c>
      <c r="K76" s="29" t="s">
        <v>204</v>
      </c>
      <c r="L76" s="43" t="s">
        <v>288</v>
      </c>
      <c r="M76" s="69"/>
    </row>
    <row r="77" spans="1:13" ht="52.95" customHeight="1">
      <c r="A77" s="24">
        <v>73</v>
      </c>
      <c r="B77" s="29" t="s">
        <v>296</v>
      </c>
      <c r="C77" s="29" t="s">
        <v>286</v>
      </c>
      <c r="D77" s="30" t="s">
        <v>324</v>
      </c>
      <c r="E77" s="26">
        <v>50</v>
      </c>
      <c r="F77" s="26"/>
      <c r="G77" s="26">
        <v>50</v>
      </c>
      <c r="H77" s="26">
        <v>2019.1</v>
      </c>
      <c r="I77" s="26">
        <v>2019.11</v>
      </c>
      <c r="J77" s="69" t="s">
        <v>32</v>
      </c>
      <c r="K77" s="29" t="s">
        <v>204</v>
      </c>
      <c r="L77" s="43" t="s">
        <v>299</v>
      </c>
      <c r="M77" s="69"/>
    </row>
    <row r="78" spans="1:13" ht="73.95" customHeight="1">
      <c r="A78" s="26">
        <v>74</v>
      </c>
      <c r="B78" s="29" t="s">
        <v>289</v>
      </c>
      <c r="C78" s="29" t="s">
        <v>325</v>
      </c>
      <c r="D78" s="30" t="s">
        <v>326</v>
      </c>
      <c r="E78" s="26">
        <v>180</v>
      </c>
      <c r="F78" s="26"/>
      <c r="G78" s="26">
        <v>180</v>
      </c>
      <c r="H78" s="26">
        <v>2019.1</v>
      </c>
      <c r="I78" s="26">
        <v>2019.11</v>
      </c>
      <c r="J78" s="69" t="s">
        <v>32</v>
      </c>
      <c r="K78" s="29" t="s">
        <v>204</v>
      </c>
      <c r="L78" s="43" t="s">
        <v>291</v>
      </c>
      <c r="M78" s="69" t="s">
        <v>292</v>
      </c>
    </row>
    <row r="79" spans="1:13" ht="29.4" customHeight="1">
      <c r="A79" s="24">
        <v>75</v>
      </c>
      <c r="B79" s="29" t="s">
        <v>289</v>
      </c>
      <c r="C79" s="29" t="s">
        <v>327</v>
      </c>
      <c r="D79" s="30" t="s">
        <v>328</v>
      </c>
      <c r="E79" s="26">
        <v>24</v>
      </c>
      <c r="F79" s="26"/>
      <c r="G79" s="26">
        <v>24</v>
      </c>
      <c r="H79" s="26">
        <v>2019.1</v>
      </c>
      <c r="I79" s="26">
        <v>2019.11</v>
      </c>
      <c r="J79" s="69" t="s">
        <v>32</v>
      </c>
      <c r="K79" s="29" t="s">
        <v>204</v>
      </c>
      <c r="L79" s="43" t="s">
        <v>291</v>
      </c>
      <c r="M79" s="69" t="s">
        <v>292</v>
      </c>
    </row>
    <row r="80" spans="1:13" ht="30" customHeight="1">
      <c r="A80" s="24">
        <v>76</v>
      </c>
      <c r="B80" s="29" t="s">
        <v>289</v>
      </c>
      <c r="C80" s="29" t="s">
        <v>329</v>
      </c>
      <c r="D80" s="30" t="s">
        <v>330</v>
      </c>
      <c r="E80" s="26">
        <v>24</v>
      </c>
      <c r="F80" s="26"/>
      <c r="G80" s="26">
        <v>24</v>
      </c>
      <c r="H80" s="26">
        <v>2019.1</v>
      </c>
      <c r="I80" s="26">
        <v>2019.11</v>
      </c>
      <c r="J80" s="69" t="s">
        <v>32</v>
      </c>
      <c r="K80" s="29" t="s">
        <v>204</v>
      </c>
      <c r="L80" s="43" t="s">
        <v>291</v>
      </c>
      <c r="M80" s="69" t="s">
        <v>292</v>
      </c>
    </row>
    <row r="81" spans="1:13" s="2" customFormat="1" ht="17.399999999999999" customHeight="1">
      <c r="A81" s="26">
        <v>77</v>
      </c>
      <c r="B81" s="34" t="s">
        <v>331</v>
      </c>
      <c r="C81" s="31"/>
      <c r="D81" s="32"/>
      <c r="E81" s="27">
        <f>SUM(E82:E92)</f>
        <v>565.6</v>
      </c>
      <c r="F81" s="27"/>
      <c r="G81" s="27">
        <f>SUM(G82:G92)</f>
        <v>565.6</v>
      </c>
      <c r="H81" s="27"/>
      <c r="I81" s="31"/>
      <c r="J81" s="111"/>
      <c r="K81" s="31"/>
      <c r="L81" s="42"/>
      <c r="M81" s="69"/>
    </row>
    <row r="82" spans="1:13" ht="82.95" customHeight="1">
      <c r="A82" s="24">
        <v>78</v>
      </c>
      <c r="B82" s="29" t="s">
        <v>285</v>
      </c>
      <c r="C82" s="29" t="s">
        <v>286</v>
      </c>
      <c r="D82" s="30" t="s">
        <v>332</v>
      </c>
      <c r="E82" s="26">
        <v>414.6</v>
      </c>
      <c r="F82" s="26"/>
      <c r="G82" s="26">
        <v>414.6</v>
      </c>
      <c r="H82" s="26">
        <v>2019.1</v>
      </c>
      <c r="I82" s="26">
        <v>2019.11</v>
      </c>
      <c r="J82" s="69" t="s">
        <v>32</v>
      </c>
      <c r="K82" s="29" t="s">
        <v>205</v>
      </c>
      <c r="L82" s="43" t="s">
        <v>299</v>
      </c>
      <c r="M82" s="69"/>
    </row>
    <row r="83" spans="1:13" ht="26.4" customHeight="1">
      <c r="A83" s="24">
        <v>79</v>
      </c>
      <c r="B83" s="29" t="s">
        <v>296</v>
      </c>
      <c r="C83" s="29" t="s">
        <v>333</v>
      </c>
      <c r="D83" s="30" t="s">
        <v>334</v>
      </c>
      <c r="E83" s="26">
        <v>25</v>
      </c>
      <c r="F83" s="26"/>
      <c r="G83" s="26">
        <v>25</v>
      </c>
      <c r="H83" s="26">
        <v>2019.1</v>
      </c>
      <c r="I83" s="26">
        <v>2019.11</v>
      </c>
      <c r="J83" s="69" t="s">
        <v>32</v>
      </c>
      <c r="K83" s="29" t="s">
        <v>205</v>
      </c>
      <c r="L83" s="43" t="s">
        <v>299</v>
      </c>
      <c r="M83" s="69"/>
    </row>
    <row r="84" spans="1:13" ht="26.4" customHeight="1">
      <c r="A84" s="26">
        <v>80</v>
      </c>
      <c r="B84" s="29" t="s">
        <v>289</v>
      </c>
      <c r="C84" s="29" t="s">
        <v>335</v>
      </c>
      <c r="D84" s="30" t="s">
        <v>336</v>
      </c>
      <c r="E84" s="26">
        <v>30</v>
      </c>
      <c r="F84" s="26"/>
      <c r="G84" s="26">
        <v>30</v>
      </c>
      <c r="H84" s="26">
        <v>2019.1</v>
      </c>
      <c r="I84" s="26">
        <v>2019.11</v>
      </c>
      <c r="J84" s="69" t="s">
        <v>32</v>
      </c>
      <c r="K84" s="29" t="s">
        <v>205</v>
      </c>
      <c r="L84" s="43" t="s">
        <v>291</v>
      </c>
      <c r="M84" s="69" t="s">
        <v>292</v>
      </c>
    </row>
    <row r="85" spans="1:13" ht="26.4" customHeight="1">
      <c r="A85" s="24">
        <v>81</v>
      </c>
      <c r="B85" s="29" t="s">
        <v>289</v>
      </c>
      <c r="C85" s="29" t="s">
        <v>337</v>
      </c>
      <c r="D85" s="30" t="s">
        <v>338</v>
      </c>
      <c r="E85" s="26">
        <v>12</v>
      </c>
      <c r="F85" s="26"/>
      <c r="G85" s="26">
        <v>12</v>
      </c>
      <c r="H85" s="26">
        <v>2019.1</v>
      </c>
      <c r="I85" s="26">
        <v>2019.11</v>
      </c>
      <c r="J85" s="69" t="s">
        <v>32</v>
      </c>
      <c r="K85" s="29" t="s">
        <v>205</v>
      </c>
      <c r="L85" s="43" t="s">
        <v>291</v>
      </c>
      <c r="M85" s="69" t="s">
        <v>292</v>
      </c>
    </row>
    <row r="86" spans="1:13" ht="26.4" customHeight="1">
      <c r="A86" s="24">
        <v>82</v>
      </c>
      <c r="B86" s="29" t="s">
        <v>289</v>
      </c>
      <c r="C86" s="29" t="s">
        <v>339</v>
      </c>
      <c r="D86" s="30" t="s">
        <v>340</v>
      </c>
      <c r="E86" s="26">
        <v>12</v>
      </c>
      <c r="F86" s="26"/>
      <c r="G86" s="26">
        <v>12</v>
      </c>
      <c r="H86" s="26">
        <v>2019.1</v>
      </c>
      <c r="I86" s="26">
        <v>2019.11</v>
      </c>
      <c r="J86" s="69" t="s">
        <v>32</v>
      </c>
      <c r="K86" s="29" t="s">
        <v>205</v>
      </c>
      <c r="L86" s="43" t="s">
        <v>291</v>
      </c>
      <c r="M86" s="69" t="s">
        <v>292</v>
      </c>
    </row>
    <row r="87" spans="1:13" ht="26.4" customHeight="1">
      <c r="A87" s="26">
        <v>83</v>
      </c>
      <c r="B87" s="29" t="s">
        <v>289</v>
      </c>
      <c r="C87" s="29" t="s">
        <v>341</v>
      </c>
      <c r="D87" s="30" t="s">
        <v>342</v>
      </c>
      <c r="E87" s="26">
        <v>12</v>
      </c>
      <c r="F87" s="26"/>
      <c r="G87" s="26">
        <v>12</v>
      </c>
      <c r="H87" s="26">
        <v>2019.1</v>
      </c>
      <c r="I87" s="26">
        <v>2019.11</v>
      </c>
      <c r="J87" s="69" t="s">
        <v>32</v>
      </c>
      <c r="K87" s="29" t="s">
        <v>205</v>
      </c>
      <c r="L87" s="43" t="s">
        <v>291</v>
      </c>
      <c r="M87" s="69" t="s">
        <v>292</v>
      </c>
    </row>
    <row r="88" spans="1:13" ht="26.4" customHeight="1">
      <c r="A88" s="24">
        <v>84</v>
      </c>
      <c r="B88" s="29" t="s">
        <v>289</v>
      </c>
      <c r="C88" s="29" t="s">
        <v>343</v>
      </c>
      <c r="D88" s="30" t="s">
        <v>344</v>
      </c>
      <c r="E88" s="26">
        <v>12</v>
      </c>
      <c r="F88" s="26"/>
      <c r="G88" s="26">
        <v>12</v>
      </c>
      <c r="H88" s="26">
        <v>2019.1</v>
      </c>
      <c r="I88" s="26">
        <v>2019.11</v>
      </c>
      <c r="J88" s="69" t="s">
        <v>32</v>
      </c>
      <c r="K88" s="29" t="s">
        <v>205</v>
      </c>
      <c r="L88" s="43" t="s">
        <v>291</v>
      </c>
      <c r="M88" s="69" t="s">
        <v>292</v>
      </c>
    </row>
    <row r="89" spans="1:13" ht="26.4" customHeight="1">
      <c r="A89" s="24">
        <v>85</v>
      </c>
      <c r="B89" s="29" t="s">
        <v>289</v>
      </c>
      <c r="C89" s="29" t="s">
        <v>345</v>
      </c>
      <c r="D89" s="30" t="s">
        <v>346</v>
      </c>
      <c r="E89" s="26">
        <v>12</v>
      </c>
      <c r="F89" s="26"/>
      <c r="G89" s="26">
        <v>12</v>
      </c>
      <c r="H89" s="26">
        <v>2019.1</v>
      </c>
      <c r="I89" s="26">
        <v>2019.11</v>
      </c>
      <c r="J89" s="69" t="s">
        <v>32</v>
      </c>
      <c r="K89" s="29" t="s">
        <v>205</v>
      </c>
      <c r="L89" s="43" t="s">
        <v>291</v>
      </c>
      <c r="M89" s="69" t="s">
        <v>292</v>
      </c>
    </row>
    <row r="90" spans="1:13" ht="26.4" customHeight="1">
      <c r="A90" s="26">
        <v>86</v>
      </c>
      <c r="B90" s="29" t="s">
        <v>289</v>
      </c>
      <c r="C90" s="29" t="s">
        <v>347</v>
      </c>
      <c r="D90" s="30" t="s">
        <v>348</v>
      </c>
      <c r="E90" s="26">
        <v>12</v>
      </c>
      <c r="F90" s="26"/>
      <c r="G90" s="26">
        <v>12</v>
      </c>
      <c r="H90" s="26">
        <v>2019.1</v>
      </c>
      <c r="I90" s="26">
        <v>2019.11</v>
      </c>
      <c r="J90" s="69" t="s">
        <v>32</v>
      </c>
      <c r="K90" s="29" t="s">
        <v>205</v>
      </c>
      <c r="L90" s="43" t="s">
        <v>291</v>
      </c>
      <c r="M90" s="69" t="s">
        <v>292</v>
      </c>
    </row>
    <row r="91" spans="1:13" ht="26.4" customHeight="1">
      <c r="A91" s="24">
        <v>87</v>
      </c>
      <c r="B91" s="29" t="s">
        <v>289</v>
      </c>
      <c r="C91" s="29" t="s">
        <v>349</v>
      </c>
      <c r="D91" s="30" t="s">
        <v>350</v>
      </c>
      <c r="E91" s="26">
        <v>12</v>
      </c>
      <c r="F91" s="26"/>
      <c r="G91" s="26">
        <v>12</v>
      </c>
      <c r="H91" s="26">
        <v>2019.1</v>
      </c>
      <c r="I91" s="26">
        <v>2019.11</v>
      </c>
      <c r="J91" s="69" t="s">
        <v>32</v>
      </c>
      <c r="K91" s="29" t="s">
        <v>205</v>
      </c>
      <c r="L91" s="43" t="s">
        <v>291</v>
      </c>
      <c r="M91" s="69" t="s">
        <v>292</v>
      </c>
    </row>
    <row r="92" spans="1:13" ht="26.4" customHeight="1">
      <c r="A92" s="24">
        <v>88</v>
      </c>
      <c r="B92" s="29" t="s">
        <v>289</v>
      </c>
      <c r="C92" s="29" t="s">
        <v>351</v>
      </c>
      <c r="D92" s="30" t="s">
        <v>352</v>
      </c>
      <c r="E92" s="26">
        <v>12</v>
      </c>
      <c r="F92" s="26"/>
      <c r="G92" s="26">
        <v>12</v>
      </c>
      <c r="H92" s="26">
        <v>2019.1</v>
      </c>
      <c r="I92" s="26">
        <v>2019.11</v>
      </c>
      <c r="J92" s="69" t="s">
        <v>32</v>
      </c>
      <c r="K92" s="29" t="s">
        <v>205</v>
      </c>
      <c r="L92" s="43" t="s">
        <v>291</v>
      </c>
      <c r="M92" s="69" t="s">
        <v>292</v>
      </c>
    </row>
    <row r="93" spans="1:13" s="2" customFormat="1">
      <c r="A93" s="26">
        <v>89</v>
      </c>
      <c r="B93" s="34" t="s">
        <v>353</v>
      </c>
      <c r="C93" s="31"/>
      <c r="D93" s="32"/>
      <c r="E93" s="27">
        <f>SUM(E94:E105)</f>
        <v>845.15</v>
      </c>
      <c r="F93" s="27"/>
      <c r="G93" s="27">
        <f>SUM(G94:G105)</f>
        <v>845.15</v>
      </c>
      <c r="H93" s="27"/>
      <c r="I93" s="31"/>
      <c r="J93" s="111"/>
      <c r="K93" s="31"/>
      <c r="L93" s="42"/>
      <c r="M93" s="69"/>
    </row>
    <row r="94" spans="1:13" ht="96" customHeight="1">
      <c r="A94" s="24">
        <v>90</v>
      </c>
      <c r="B94" s="29" t="s">
        <v>285</v>
      </c>
      <c r="C94" s="29" t="s">
        <v>286</v>
      </c>
      <c r="D94" s="30" t="s">
        <v>354</v>
      </c>
      <c r="E94" s="26">
        <v>301.75</v>
      </c>
      <c r="F94" s="26"/>
      <c r="G94" s="26">
        <v>301.75</v>
      </c>
      <c r="H94" s="26">
        <v>2019.1</v>
      </c>
      <c r="I94" s="26">
        <v>2019.11</v>
      </c>
      <c r="J94" s="69" t="s">
        <v>32</v>
      </c>
      <c r="K94" s="29" t="s">
        <v>206</v>
      </c>
      <c r="L94" s="43" t="s">
        <v>299</v>
      </c>
      <c r="M94" s="69"/>
    </row>
    <row r="95" spans="1:13" ht="75" customHeight="1">
      <c r="A95" s="24">
        <v>91</v>
      </c>
      <c r="B95" s="29" t="s">
        <v>285</v>
      </c>
      <c r="C95" s="29" t="s">
        <v>286</v>
      </c>
      <c r="D95" s="30" t="s">
        <v>355</v>
      </c>
      <c r="E95" s="26">
        <v>300.89999999999998</v>
      </c>
      <c r="F95" s="26"/>
      <c r="G95" s="26">
        <v>300.89999999999998</v>
      </c>
      <c r="H95" s="26">
        <v>2019.1</v>
      </c>
      <c r="I95" s="26">
        <v>2019.11</v>
      </c>
      <c r="J95" s="69" t="s">
        <v>32</v>
      </c>
      <c r="K95" s="29" t="s">
        <v>206</v>
      </c>
      <c r="L95" s="43" t="s">
        <v>299</v>
      </c>
      <c r="M95" s="69"/>
    </row>
    <row r="96" spans="1:13" ht="25.95" customHeight="1">
      <c r="A96" s="26">
        <v>92</v>
      </c>
      <c r="B96" s="29" t="s">
        <v>285</v>
      </c>
      <c r="C96" s="29" t="s">
        <v>356</v>
      </c>
      <c r="D96" s="30" t="s">
        <v>357</v>
      </c>
      <c r="E96" s="26">
        <v>24.5</v>
      </c>
      <c r="F96" s="26"/>
      <c r="G96" s="26">
        <v>24.5</v>
      </c>
      <c r="H96" s="26">
        <v>2019.1</v>
      </c>
      <c r="I96" s="26">
        <v>2019.11</v>
      </c>
      <c r="J96" s="69" t="s">
        <v>32</v>
      </c>
      <c r="K96" s="29" t="s">
        <v>206</v>
      </c>
      <c r="L96" s="43" t="s">
        <v>299</v>
      </c>
      <c r="M96" s="69"/>
    </row>
    <row r="97" spans="1:13" ht="60" customHeight="1">
      <c r="A97" s="24">
        <v>93</v>
      </c>
      <c r="B97" s="29" t="s">
        <v>296</v>
      </c>
      <c r="C97" s="29" t="s">
        <v>358</v>
      </c>
      <c r="D97" s="30" t="s">
        <v>359</v>
      </c>
      <c r="E97" s="26">
        <v>50</v>
      </c>
      <c r="F97" s="26"/>
      <c r="G97" s="26">
        <v>50</v>
      </c>
      <c r="H97" s="26">
        <v>2019.1</v>
      </c>
      <c r="I97" s="26">
        <v>2019.11</v>
      </c>
      <c r="J97" s="69" t="s">
        <v>32</v>
      </c>
      <c r="K97" s="29" t="s">
        <v>206</v>
      </c>
      <c r="L97" s="43" t="s">
        <v>299</v>
      </c>
      <c r="M97" s="69"/>
    </row>
    <row r="98" spans="1:13" ht="25.95" customHeight="1">
      <c r="A98" s="24">
        <v>94</v>
      </c>
      <c r="B98" s="29" t="s">
        <v>289</v>
      </c>
      <c r="C98" s="29" t="s">
        <v>360</v>
      </c>
      <c r="D98" s="30" t="s">
        <v>361</v>
      </c>
      <c r="E98" s="26">
        <v>12</v>
      </c>
      <c r="F98" s="26"/>
      <c r="G98" s="26">
        <v>12</v>
      </c>
      <c r="H98" s="26">
        <v>2019.1</v>
      </c>
      <c r="I98" s="26">
        <v>2019.11</v>
      </c>
      <c r="J98" s="69" t="s">
        <v>32</v>
      </c>
      <c r="K98" s="29" t="s">
        <v>206</v>
      </c>
      <c r="L98" s="43" t="s">
        <v>291</v>
      </c>
      <c r="M98" s="69" t="s">
        <v>292</v>
      </c>
    </row>
    <row r="99" spans="1:13" ht="25.95" customHeight="1">
      <c r="A99" s="26">
        <v>95</v>
      </c>
      <c r="B99" s="29" t="s">
        <v>289</v>
      </c>
      <c r="C99" s="29" t="s">
        <v>362</v>
      </c>
      <c r="D99" s="30" t="s">
        <v>363</v>
      </c>
      <c r="E99" s="26">
        <v>12</v>
      </c>
      <c r="F99" s="26"/>
      <c r="G99" s="26">
        <v>12</v>
      </c>
      <c r="H99" s="26">
        <v>2019.1</v>
      </c>
      <c r="I99" s="26">
        <v>2019.11</v>
      </c>
      <c r="J99" s="69" t="s">
        <v>32</v>
      </c>
      <c r="K99" s="29" t="s">
        <v>206</v>
      </c>
      <c r="L99" s="43" t="s">
        <v>291</v>
      </c>
      <c r="M99" s="69" t="s">
        <v>292</v>
      </c>
    </row>
    <row r="100" spans="1:13" ht="25.95" customHeight="1">
      <c r="A100" s="24">
        <v>96</v>
      </c>
      <c r="B100" s="29" t="s">
        <v>289</v>
      </c>
      <c r="C100" s="29" t="s">
        <v>364</v>
      </c>
      <c r="D100" s="30" t="s">
        <v>365</v>
      </c>
      <c r="E100" s="26">
        <v>30</v>
      </c>
      <c r="F100" s="26"/>
      <c r="G100" s="26">
        <v>30</v>
      </c>
      <c r="H100" s="26">
        <v>2019.1</v>
      </c>
      <c r="I100" s="26">
        <v>2019.11</v>
      </c>
      <c r="J100" s="69" t="s">
        <v>32</v>
      </c>
      <c r="K100" s="29" t="s">
        <v>206</v>
      </c>
      <c r="L100" s="43" t="s">
        <v>291</v>
      </c>
      <c r="M100" s="69" t="s">
        <v>292</v>
      </c>
    </row>
    <row r="101" spans="1:13" ht="25.95" customHeight="1">
      <c r="A101" s="24">
        <v>97</v>
      </c>
      <c r="B101" s="29" t="s">
        <v>289</v>
      </c>
      <c r="C101" s="29" t="s">
        <v>366</v>
      </c>
      <c r="D101" s="30" t="s">
        <v>367</v>
      </c>
      <c r="E101" s="26">
        <v>30</v>
      </c>
      <c r="F101" s="26"/>
      <c r="G101" s="26">
        <v>30</v>
      </c>
      <c r="H101" s="26">
        <v>2019.1</v>
      </c>
      <c r="I101" s="26">
        <v>2019.11</v>
      </c>
      <c r="J101" s="69" t="s">
        <v>32</v>
      </c>
      <c r="K101" s="29" t="s">
        <v>206</v>
      </c>
      <c r="L101" s="43" t="s">
        <v>291</v>
      </c>
      <c r="M101" s="69" t="s">
        <v>292</v>
      </c>
    </row>
    <row r="102" spans="1:13" ht="25.95" customHeight="1">
      <c r="A102" s="26">
        <v>98</v>
      </c>
      <c r="B102" s="29" t="s">
        <v>289</v>
      </c>
      <c r="C102" s="29" t="s">
        <v>368</v>
      </c>
      <c r="D102" s="30" t="s">
        <v>369</v>
      </c>
      <c r="E102" s="26">
        <v>30</v>
      </c>
      <c r="F102" s="26"/>
      <c r="G102" s="26">
        <v>30</v>
      </c>
      <c r="H102" s="26">
        <v>2019.1</v>
      </c>
      <c r="I102" s="26">
        <v>2019.11</v>
      </c>
      <c r="J102" s="69" t="s">
        <v>32</v>
      </c>
      <c r="K102" s="29" t="s">
        <v>206</v>
      </c>
      <c r="L102" s="43" t="s">
        <v>291</v>
      </c>
      <c r="M102" s="69" t="s">
        <v>292</v>
      </c>
    </row>
    <row r="103" spans="1:13" ht="25.95" customHeight="1">
      <c r="A103" s="24">
        <v>99</v>
      </c>
      <c r="B103" s="29" t="s">
        <v>289</v>
      </c>
      <c r="C103" s="29" t="s">
        <v>370</v>
      </c>
      <c r="D103" s="30" t="s">
        <v>371</v>
      </c>
      <c r="E103" s="26">
        <v>30</v>
      </c>
      <c r="F103" s="26"/>
      <c r="G103" s="26">
        <v>30</v>
      </c>
      <c r="H103" s="26">
        <v>2019.1</v>
      </c>
      <c r="I103" s="26">
        <v>2019.11</v>
      </c>
      <c r="J103" s="69" t="s">
        <v>32</v>
      </c>
      <c r="K103" s="29" t="s">
        <v>206</v>
      </c>
      <c r="L103" s="43" t="s">
        <v>291</v>
      </c>
      <c r="M103" s="69" t="s">
        <v>292</v>
      </c>
    </row>
    <row r="104" spans="1:13" ht="25.95" customHeight="1">
      <c r="A104" s="24">
        <v>100</v>
      </c>
      <c r="B104" s="29" t="s">
        <v>289</v>
      </c>
      <c r="C104" s="29" t="s">
        <v>372</v>
      </c>
      <c r="D104" s="30" t="s">
        <v>373</v>
      </c>
      <c r="E104" s="26">
        <v>12</v>
      </c>
      <c r="F104" s="26"/>
      <c r="G104" s="26">
        <v>12</v>
      </c>
      <c r="H104" s="26">
        <v>2019.1</v>
      </c>
      <c r="I104" s="26">
        <v>2019.11</v>
      </c>
      <c r="J104" s="69" t="s">
        <v>32</v>
      </c>
      <c r="K104" s="29" t="s">
        <v>206</v>
      </c>
      <c r="L104" s="43" t="s">
        <v>291</v>
      </c>
      <c r="M104" s="69" t="s">
        <v>292</v>
      </c>
    </row>
    <row r="105" spans="1:13" ht="25.95" customHeight="1">
      <c r="A105" s="26">
        <v>101</v>
      </c>
      <c r="B105" s="29" t="s">
        <v>289</v>
      </c>
      <c r="C105" s="29" t="s">
        <v>374</v>
      </c>
      <c r="D105" s="30" t="s">
        <v>375</v>
      </c>
      <c r="E105" s="26">
        <v>12</v>
      </c>
      <c r="F105" s="26"/>
      <c r="G105" s="26">
        <v>12</v>
      </c>
      <c r="H105" s="26">
        <v>2019.1</v>
      </c>
      <c r="I105" s="26">
        <v>2019.11</v>
      </c>
      <c r="J105" s="69" t="s">
        <v>32</v>
      </c>
      <c r="K105" s="29" t="s">
        <v>206</v>
      </c>
      <c r="L105" s="43" t="s">
        <v>291</v>
      </c>
      <c r="M105" s="69" t="s">
        <v>292</v>
      </c>
    </row>
    <row r="106" spans="1:13" s="2" customFormat="1">
      <c r="A106" s="24">
        <v>102</v>
      </c>
      <c r="B106" s="34" t="s">
        <v>376</v>
      </c>
      <c r="C106" s="31"/>
      <c r="D106" s="32"/>
      <c r="E106" s="27">
        <f>SUM(E107:E112)</f>
        <v>908.65</v>
      </c>
      <c r="F106" s="27"/>
      <c r="G106" s="27">
        <f>SUM(G107:G112)</f>
        <v>908.65</v>
      </c>
      <c r="H106" s="27"/>
      <c r="I106" s="31"/>
      <c r="J106" s="111"/>
      <c r="K106" s="31"/>
      <c r="L106" s="42"/>
      <c r="M106" s="69"/>
    </row>
    <row r="107" spans="1:13" ht="82.2" customHeight="1">
      <c r="A107" s="24">
        <v>103</v>
      </c>
      <c r="B107" s="29" t="s">
        <v>285</v>
      </c>
      <c r="C107" s="29" t="s">
        <v>294</v>
      </c>
      <c r="D107" s="30" t="s">
        <v>377</v>
      </c>
      <c r="E107" s="26">
        <v>360.65</v>
      </c>
      <c r="F107" s="26"/>
      <c r="G107" s="26">
        <v>360.65</v>
      </c>
      <c r="H107" s="26">
        <v>2019.1</v>
      </c>
      <c r="I107" s="26">
        <v>2019.11</v>
      </c>
      <c r="J107" s="69" t="s">
        <v>32</v>
      </c>
      <c r="K107" s="29" t="s">
        <v>207</v>
      </c>
      <c r="L107" s="43" t="s">
        <v>299</v>
      </c>
      <c r="M107" s="69"/>
    </row>
    <row r="108" spans="1:13" ht="55.2" customHeight="1">
      <c r="A108" s="26">
        <v>104</v>
      </c>
      <c r="B108" s="29" t="s">
        <v>296</v>
      </c>
      <c r="C108" s="29" t="s">
        <v>378</v>
      </c>
      <c r="D108" s="30" t="s">
        <v>379</v>
      </c>
      <c r="E108" s="26">
        <v>50</v>
      </c>
      <c r="F108" s="26"/>
      <c r="G108" s="26">
        <v>50</v>
      </c>
      <c r="H108" s="26">
        <v>2019.1</v>
      </c>
      <c r="I108" s="26">
        <v>2019.11</v>
      </c>
      <c r="J108" s="69" t="s">
        <v>32</v>
      </c>
      <c r="K108" s="29" t="s">
        <v>207</v>
      </c>
      <c r="L108" s="43" t="s">
        <v>299</v>
      </c>
      <c r="M108" s="69"/>
    </row>
    <row r="109" spans="1:13" ht="25.95" customHeight="1">
      <c r="A109" s="24">
        <v>105</v>
      </c>
      <c r="B109" s="29" t="s">
        <v>289</v>
      </c>
      <c r="C109" s="29" t="s">
        <v>380</v>
      </c>
      <c r="D109" s="30" t="s">
        <v>381</v>
      </c>
      <c r="E109" s="26">
        <v>24</v>
      </c>
      <c r="F109" s="26"/>
      <c r="G109" s="26">
        <v>24</v>
      </c>
      <c r="H109" s="26">
        <v>2019.1</v>
      </c>
      <c r="I109" s="26">
        <v>2019.11</v>
      </c>
      <c r="J109" s="69" t="s">
        <v>32</v>
      </c>
      <c r="K109" s="29" t="s">
        <v>207</v>
      </c>
      <c r="L109" s="43" t="s">
        <v>291</v>
      </c>
      <c r="M109" s="69" t="s">
        <v>292</v>
      </c>
    </row>
    <row r="110" spans="1:13" ht="31.95" customHeight="1">
      <c r="A110" s="24">
        <v>106</v>
      </c>
      <c r="B110" s="29" t="s">
        <v>289</v>
      </c>
      <c r="C110" s="29" t="s">
        <v>382</v>
      </c>
      <c r="D110" s="30" t="s">
        <v>383</v>
      </c>
      <c r="E110" s="26">
        <v>24</v>
      </c>
      <c r="F110" s="26"/>
      <c r="G110" s="26">
        <v>24</v>
      </c>
      <c r="H110" s="26">
        <v>2019.1</v>
      </c>
      <c r="I110" s="26">
        <v>2019.11</v>
      </c>
      <c r="J110" s="69" t="s">
        <v>32</v>
      </c>
      <c r="K110" s="29" t="s">
        <v>207</v>
      </c>
      <c r="L110" s="43" t="s">
        <v>291</v>
      </c>
      <c r="M110" s="69" t="s">
        <v>292</v>
      </c>
    </row>
    <row r="111" spans="1:13" ht="63" customHeight="1">
      <c r="A111" s="26">
        <v>107</v>
      </c>
      <c r="B111" s="29" t="s">
        <v>289</v>
      </c>
      <c r="C111" s="29" t="s">
        <v>384</v>
      </c>
      <c r="D111" s="30" t="s">
        <v>385</v>
      </c>
      <c r="E111" s="26">
        <v>150</v>
      </c>
      <c r="F111" s="26"/>
      <c r="G111" s="26">
        <v>150</v>
      </c>
      <c r="H111" s="26">
        <v>2019.1</v>
      </c>
      <c r="I111" s="26">
        <v>2019.11</v>
      </c>
      <c r="J111" s="69" t="s">
        <v>32</v>
      </c>
      <c r="K111" s="29" t="s">
        <v>207</v>
      </c>
      <c r="L111" s="43" t="s">
        <v>291</v>
      </c>
      <c r="M111" s="69" t="s">
        <v>292</v>
      </c>
    </row>
    <row r="112" spans="1:13" ht="25.95" customHeight="1">
      <c r="A112" s="24">
        <v>108</v>
      </c>
      <c r="B112" s="29" t="s">
        <v>289</v>
      </c>
      <c r="C112" s="29" t="s">
        <v>386</v>
      </c>
      <c r="D112" s="30" t="s">
        <v>387</v>
      </c>
      <c r="E112" s="26">
        <v>300</v>
      </c>
      <c r="F112" s="26"/>
      <c r="G112" s="26">
        <v>300</v>
      </c>
      <c r="H112" s="26">
        <v>2019.1</v>
      </c>
      <c r="I112" s="26">
        <v>2019.11</v>
      </c>
      <c r="J112" s="69" t="s">
        <v>32</v>
      </c>
      <c r="K112" s="29" t="s">
        <v>207</v>
      </c>
      <c r="L112" s="43" t="s">
        <v>291</v>
      </c>
      <c r="M112" s="69" t="s">
        <v>292</v>
      </c>
    </row>
    <row r="113" spans="1:13" s="2" customFormat="1">
      <c r="A113" s="24">
        <v>109</v>
      </c>
      <c r="B113" s="34" t="s">
        <v>388</v>
      </c>
      <c r="C113" s="31"/>
      <c r="D113" s="32"/>
      <c r="E113" s="27">
        <f>SUM(E114:E120)</f>
        <v>488.6</v>
      </c>
      <c r="F113" s="27"/>
      <c r="G113" s="27">
        <f>SUM(G114:G120)</f>
        <v>488.6</v>
      </c>
      <c r="H113" s="27"/>
      <c r="I113" s="31"/>
      <c r="J113" s="111"/>
      <c r="K113" s="31"/>
      <c r="L113" s="42"/>
      <c r="M113" s="69"/>
    </row>
    <row r="114" spans="1:13" ht="66" customHeight="1">
      <c r="A114" s="26">
        <v>110</v>
      </c>
      <c r="B114" s="29" t="s">
        <v>285</v>
      </c>
      <c r="C114" s="29" t="s">
        <v>294</v>
      </c>
      <c r="D114" s="30" t="s">
        <v>389</v>
      </c>
      <c r="E114" s="26">
        <v>377.6</v>
      </c>
      <c r="F114" s="26"/>
      <c r="G114" s="26">
        <v>377.6</v>
      </c>
      <c r="H114" s="26">
        <v>2019.1</v>
      </c>
      <c r="I114" s="26">
        <v>2019.11</v>
      </c>
      <c r="J114" s="69" t="s">
        <v>32</v>
      </c>
      <c r="K114" s="29" t="s">
        <v>208</v>
      </c>
      <c r="L114" s="43" t="s">
        <v>299</v>
      </c>
      <c r="M114" s="69"/>
    </row>
    <row r="115" spans="1:13" ht="25.95" customHeight="1">
      <c r="A115" s="24">
        <v>111</v>
      </c>
      <c r="B115" s="29" t="s">
        <v>296</v>
      </c>
      <c r="C115" s="29" t="s">
        <v>390</v>
      </c>
      <c r="D115" s="30" t="s">
        <v>391</v>
      </c>
      <c r="E115" s="26">
        <v>15</v>
      </c>
      <c r="F115" s="26"/>
      <c r="G115" s="26">
        <v>15</v>
      </c>
      <c r="H115" s="26">
        <v>2019.1</v>
      </c>
      <c r="I115" s="26">
        <v>2019.11</v>
      </c>
      <c r="J115" s="69" t="s">
        <v>32</v>
      </c>
      <c r="K115" s="29" t="s">
        <v>208</v>
      </c>
      <c r="L115" s="43" t="s">
        <v>299</v>
      </c>
      <c r="M115" s="69"/>
    </row>
    <row r="116" spans="1:13" ht="23.4" customHeight="1">
      <c r="A116" s="24">
        <v>112</v>
      </c>
      <c r="B116" s="29" t="s">
        <v>289</v>
      </c>
      <c r="C116" s="29" t="s">
        <v>392</v>
      </c>
      <c r="D116" s="30" t="s">
        <v>393</v>
      </c>
      <c r="E116" s="26">
        <v>30</v>
      </c>
      <c r="F116" s="26"/>
      <c r="G116" s="26">
        <v>30</v>
      </c>
      <c r="H116" s="26">
        <v>2019.1</v>
      </c>
      <c r="I116" s="26">
        <v>2019.11</v>
      </c>
      <c r="J116" s="69" t="s">
        <v>32</v>
      </c>
      <c r="K116" s="29" t="s">
        <v>208</v>
      </c>
      <c r="L116" s="43" t="s">
        <v>291</v>
      </c>
      <c r="M116" s="69" t="s">
        <v>292</v>
      </c>
    </row>
    <row r="117" spans="1:13" ht="23.4" customHeight="1">
      <c r="A117" s="26">
        <v>113</v>
      </c>
      <c r="B117" s="29" t="s">
        <v>289</v>
      </c>
      <c r="C117" s="29" t="s">
        <v>394</v>
      </c>
      <c r="D117" s="30" t="s">
        <v>395</v>
      </c>
      <c r="E117" s="26">
        <v>12</v>
      </c>
      <c r="F117" s="26"/>
      <c r="G117" s="26">
        <v>12</v>
      </c>
      <c r="H117" s="26">
        <v>2019.1</v>
      </c>
      <c r="I117" s="26">
        <v>2019.11</v>
      </c>
      <c r="J117" s="69" t="s">
        <v>32</v>
      </c>
      <c r="K117" s="29" t="s">
        <v>208</v>
      </c>
      <c r="L117" s="43" t="s">
        <v>396</v>
      </c>
      <c r="M117" s="69" t="s">
        <v>292</v>
      </c>
    </row>
    <row r="118" spans="1:13" ht="23.4" customHeight="1">
      <c r="A118" s="24">
        <v>114</v>
      </c>
      <c r="B118" s="29" t="s">
        <v>289</v>
      </c>
      <c r="C118" s="29" t="s">
        <v>397</v>
      </c>
      <c r="D118" s="30" t="s">
        <v>398</v>
      </c>
      <c r="E118" s="26">
        <v>30</v>
      </c>
      <c r="F118" s="26"/>
      <c r="G118" s="26">
        <v>30</v>
      </c>
      <c r="H118" s="26">
        <v>2019.1</v>
      </c>
      <c r="I118" s="26">
        <v>2019.11</v>
      </c>
      <c r="J118" s="69" t="s">
        <v>32</v>
      </c>
      <c r="K118" s="29" t="s">
        <v>208</v>
      </c>
      <c r="L118" s="43" t="s">
        <v>396</v>
      </c>
      <c r="M118" s="69" t="s">
        <v>292</v>
      </c>
    </row>
    <row r="119" spans="1:13" ht="23.4" customHeight="1">
      <c r="A119" s="24">
        <v>115</v>
      </c>
      <c r="B119" s="29" t="s">
        <v>289</v>
      </c>
      <c r="C119" s="29" t="s">
        <v>399</v>
      </c>
      <c r="D119" s="30" t="s">
        <v>400</v>
      </c>
      <c r="E119" s="26">
        <v>12</v>
      </c>
      <c r="F119" s="26"/>
      <c r="G119" s="26">
        <v>12</v>
      </c>
      <c r="H119" s="26">
        <v>2019.1</v>
      </c>
      <c r="I119" s="26">
        <v>2019.11</v>
      </c>
      <c r="J119" s="69" t="s">
        <v>32</v>
      </c>
      <c r="K119" s="29" t="s">
        <v>208</v>
      </c>
      <c r="L119" s="43" t="s">
        <v>401</v>
      </c>
      <c r="M119" s="69" t="s">
        <v>292</v>
      </c>
    </row>
    <row r="120" spans="1:13" ht="23.4" customHeight="1">
      <c r="A120" s="26">
        <v>116</v>
      </c>
      <c r="B120" s="29" t="s">
        <v>289</v>
      </c>
      <c r="C120" s="29" t="s">
        <v>402</v>
      </c>
      <c r="D120" s="30" t="s">
        <v>403</v>
      </c>
      <c r="E120" s="26">
        <v>12</v>
      </c>
      <c r="F120" s="26"/>
      <c r="G120" s="26">
        <v>12</v>
      </c>
      <c r="H120" s="26">
        <v>2019.1</v>
      </c>
      <c r="I120" s="26">
        <v>2019.11</v>
      </c>
      <c r="J120" s="69" t="s">
        <v>32</v>
      </c>
      <c r="K120" s="29" t="s">
        <v>208</v>
      </c>
      <c r="L120" s="43" t="s">
        <v>401</v>
      </c>
      <c r="M120" s="69" t="s">
        <v>292</v>
      </c>
    </row>
    <row r="121" spans="1:13" s="2" customFormat="1" ht="18" customHeight="1">
      <c r="A121" s="24">
        <v>117</v>
      </c>
      <c r="B121" s="34" t="s">
        <v>404</v>
      </c>
      <c r="C121" s="31"/>
      <c r="D121" s="32"/>
      <c r="E121" s="27">
        <f>SUM(E122:E127)</f>
        <v>1099.95</v>
      </c>
      <c r="F121" s="27"/>
      <c r="G121" s="27">
        <f>SUM(G122:G127)</f>
        <v>1099.95</v>
      </c>
      <c r="H121" s="27"/>
      <c r="I121" s="31"/>
      <c r="J121" s="111"/>
      <c r="K121" s="31"/>
      <c r="L121" s="42"/>
      <c r="M121" s="69"/>
    </row>
    <row r="122" spans="1:13" ht="97.2" customHeight="1">
      <c r="A122" s="24">
        <v>118</v>
      </c>
      <c r="B122" s="29" t="s">
        <v>285</v>
      </c>
      <c r="C122" s="29" t="s">
        <v>286</v>
      </c>
      <c r="D122" s="30" t="s">
        <v>405</v>
      </c>
      <c r="E122" s="26">
        <v>593.95000000000005</v>
      </c>
      <c r="F122" s="26"/>
      <c r="G122" s="26">
        <v>593.95000000000005</v>
      </c>
      <c r="H122" s="26">
        <v>2019.1</v>
      </c>
      <c r="I122" s="26">
        <v>2019.11</v>
      </c>
      <c r="J122" s="69" t="s">
        <v>32</v>
      </c>
      <c r="K122" s="29" t="s">
        <v>209</v>
      </c>
      <c r="L122" s="43" t="s">
        <v>406</v>
      </c>
      <c r="M122" s="69"/>
    </row>
    <row r="123" spans="1:13" ht="50.4" customHeight="1">
      <c r="A123" s="26">
        <v>119</v>
      </c>
      <c r="B123" s="29" t="s">
        <v>296</v>
      </c>
      <c r="C123" s="29" t="s">
        <v>286</v>
      </c>
      <c r="D123" s="30" t="s">
        <v>407</v>
      </c>
      <c r="E123" s="26">
        <v>50</v>
      </c>
      <c r="F123" s="26"/>
      <c r="G123" s="26">
        <v>50</v>
      </c>
      <c r="H123" s="26">
        <v>2019.1</v>
      </c>
      <c r="I123" s="26">
        <v>2019.11</v>
      </c>
      <c r="J123" s="69" t="s">
        <v>32</v>
      </c>
      <c r="K123" s="29" t="s">
        <v>209</v>
      </c>
      <c r="L123" s="43" t="s">
        <v>299</v>
      </c>
      <c r="M123" s="69"/>
    </row>
    <row r="124" spans="1:13" ht="25.95" customHeight="1">
      <c r="A124" s="24">
        <v>120</v>
      </c>
      <c r="B124" s="29" t="s">
        <v>289</v>
      </c>
      <c r="C124" s="29" t="s">
        <v>408</v>
      </c>
      <c r="D124" s="30" t="s">
        <v>409</v>
      </c>
      <c r="E124" s="26">
        <v>300</v>
      </c>
      <c r="F124" s="26"/>
      <c r="G124" s="26">
        <v>300</v>
      </c>
      <c r="H124" s="26">
        <v>2019.1</v>
      </c>
      <c r="I124" s="26">
        <v>2019.11</v>
      </c>
      <c r="J124" s="69" t="s">
        <v>32</v>
      </c>
      <c r="K124" s="29" t="s">
        <v>209</v>
      </c>
      <c r="L124" s="43" t="s">
        <v>291</v>
      </c>
      <c r="M124" s="69" t="s">
        <v>292</v>
      </c>
    </row>
    <row r="125" spans="1:13" ht="50.4" customHeight="1">
      <c r="A125" s="24">
        <v>121</v>
      </c>
      <c r="B125" s="29" t="s">
        <v>289</v>
      </c>
      <c r="C125" s="29" t="s">
        <v>410</v>
      </c>
      <c r="D125" s="30" t="s">
        <v>411</v>
      </c>
      <c r="E125" s="26">
        <v>120</v>
      </c>
      <c r="F125" s="26"/>
      <c r="G125" s="26">
        <v>120</v>
      </c>
      <c r="H125" s="26">
        <v>2019.1</v>
      </c>
      <c r="I125" s="26">
        <v>2019.11</v>
      </c>
      <c r="J125" s="69" t="s">
        <v>32</v>
      </c>
      <c r="K125" s="29" t="s">
        <v>209</v>
      </c>
      <c r="L125" s="43" t="s">
        <v>291</v>
      </c>
      <c r="M125" s="69" t="s">
        <v>292</v>
      </c>
    </row>
    <row r="126" spans="1:13" ht="25.95" customHeight="1">
      <c r="A126" s="26">
        <v>122</v>
      </c>
      <c r="B126" s="29" t="s">
        <v>289</v>
      </c>
      <c r="C126" s="29" t="s">
        <v>412</v>
      </c>
      <c r="D126" s="30" t="s">
        <v>413</v>
      </c>
      <c r="E126" s="26">
        <v>12</v>
      </c>
      <c r="F126" s="26"/>
      <c r="G126" s="26">
        <v>12</v>
      </c>
      <c r="H126" s="26">
        <v>2019.1</v>
      </c>
      <c r="I126" s="26">
        <v>2019.11</v>
      </c>
      <c r="J126" s="69" t="s">
        <v>32</v>
      </c>
      <c r="K126" s="29" t="s">
        <v>209</v>
      </c>
      <c r="L126" s="43" t="s">
        <v>291</v>
      </c>
      <c r="M126" s="69" t="s">
        <v>292</v>
      </c>
    </row>
    <row r="127" spans="1:13" ht="25.95" customHeight="1">
      <c r="A127" s="24">
        <v>123</v>
      </c>
      <c r="B127" s="29" t="s">
        <v>289</v>
      </c>
      <c r="C127" s="29" t="s">
        <v>414</v>
      </c>
      <c r="D127" s="30" t="s">
        <v>415</v>
      </c>
      <c r="E127" s="26">
        <v>24</v>
      </c>
      <c r="F127" s="26"/>
      <c r="G127" s="26">
        <v>24</v>
      </c>
      <c r="H127" s="26">
        <v>2019.1</v>
      </c>
      <c r="I127" s="26">
        <v>2019.11</v>
      </c>
      <c r="J127" s="69" t="s">
        <v>32</v>
      </c>
      <c r="K127" s="29" t="s">
        <v>209</v>
      </c>
      <c r="L127" s="43" t="s">
        <v>291</v>
      </c>
      <c r="M127" s="69" t="s">
        <v>292</v>
      </c>
    </row>
    <row r="128" spans="1:13" s="2" customFormat="1">
      <c r="A128" s="24">
        <v>124</v>
      </c>
      <c r="B128" s="34" t="s">
        <v>416</v>
      </c>
      <c r="C128" s="31"/>
      <c r="D128" s="32"/>
      <c r="E128" s="27">
        <f>SUM(E129:E132)</f>
        <v>179.7</v>
      </c>
      <c r="F128" s="27"/>
      <c r="G128" s="27">
        <f>SUM(G129:G132)</f>
        <v>179.7</v>
      </c>
      <c r="H128" s="27"/>
      <c r="I128" s="31"/>
      <c r="J128" s="111"/>
      <c r="K128" s="31"/>
      <c r="L128" s="42"/>
      <c r="M128" s="69"/>
    </row>
    <row r="129" spans="1:13" ht="49.95" customHeight="1">
      <c r="A129" s="26">
        <v>125</v>
      </c>
      <c r="B129" s="29" t="s">
        <v>285</v>
      </c>
      <c r="C129" s="29" t="s">
        <v>294</v>
      </c>
      <c r="D129" s="30" t="s">
        <v>417</v>
      </c>
      <c r="E129" s="26">
        <v>118.7</v>
      </c>
      <c r="F129" s="26"/>
      <c r="G129" s="26">
        <v>118.7</v>
      </c>
      <c r="H129" s="26">
        <v>2019.1</v>
      </c>
      <c r="I129" s="26">
        <v>2019.11</v>
      </c>
      <c r="J129" s="69" t="s">
        <v>32</v>
      </c>
      <c r="K129" s="29" t="s">
        <v>210</v>
      </c>
      <c r="L129" s="43" t="s">
        <v>288</v>
      </c>
      <c r="M129" s="69"/>
    </row>
    <row r="130" spans="1:13" ht="39.6" customHeight="1">
      <c r="A130" s="24">
        <v>126</v>
      </c>
      <c r="B130" s="29" t="s">
        <v>296</v>
      </c>
      <c r="C130" s="29" t="s">
        <v>418</v>
      </c>
      <c r="D130" s="30" t="s">
        <v>419</v>
      </c>
      <c r="E130" s="26">
        <v>25</v>
      </c>
      <c r="F130" s="26"/>
      <c r="G130" s="26">
        <v>25</v>
      </c>
      <c r="H130" s="26">
        <v>2019.1</v>
      </c>
      <c r="I130" s="26">
        <v>2019.11</v>
      </c>
      <c r="J130" s="69" t="s">
        <v>32</v>
      </c>
      <c r="K130" s="29" t="s">
        <v>210</v>
      </c>
      <c r="L130" s="43" t="s">
        <v>299</v>
      </c>
      <c r="M130" s="69"/>
    </row>
    <row r="131" spans="1:13" ht="30" customHeight="1">
      <c r="A131" s="24">
        <v>127</v>
      </c>
      <c r="B131" s="29" t="s">
        <v>289</v>
      </c>
      <c r="C131" s="29" t="s">
        <v>420</v>
      </c>
      <c r="D131" s="30" t="s">
        <v>421</v>
      </c>
      <c r="E131" s="26">
        <v>24</v>
      </c>
      <c r="F131" s="26"/>
      <c r="G131" s="26">
        <v>24</v>
      </c>
      <c r="H131" s="26">
        <v>2019.1</v>
      </c>
      <c r="I131" s="26">
        <v>2019.11</v>
      </c>
      <c r="J131" s="69" t="s">
        <v>32</v>
      </c>
      <c r="K131" s="29" t="s">
        <v>210</v>
      </c>
      <c r="L131" s="43" t="s">
        <v>291</v>
      </c>
      <c r="M131" s="69" t="s">
        <v>292</v>
      </c>
    </row>
    <row r="132" spans="1:13" ht="25.95" customHeight="1">
      <c r="A132" s="26">
        <v>128</v>
      </c>
      <c r="B132" s="29" t="s">
        <v>289</v>
      </c>
      <c r="C132" s="29" t="s">
        <v>422</v>
      </c>
      <c r="D132" s="30" t="s">
        <v>423</v>
      </c>
      <c r="E132" s="26">
        <v>12</v>
      </c>
      <c r="F132" s="26"/>
      <c r="G132" s="26">
        <v>12</v>
      </c>
      <c r="H132" s="26">
        <v>2019.1</v>
      </c>
      <c r="I132" s="26">
        <v>2019.11</v>
      </c>
      <c r="J132" s="69" t="s">
        <v>32</v>
      </c>
      <c r="K132" s="29" t="s">
        <v>210</v>
      </c>
      <c r="L132" s="43" t="s">
        <v>291</v>
      </c>
      <c r="M132" s="69" t="s">
        <v>292</v>
      </c>
    </row>
    <row r="133" spans="1:13" s="2" customFormat="1">
      <c r="A133" s="24">
        <v>129</v>
      </c>
      <c r="B133" s="34" t="s">
        <v>424</v>
      </c>
      <c r="C133" s="31"/>
      <c r="D133" s="32"/>
      <c r="E133" s="27">
        <f>SUM(E134:E138)</f>
        <v>767.35</v>
      </c>
      <c r="F133" s="27"/>
      <c r="G133" s="27">
        <f>SUM(G134:G138)</f>
        <v>767.35</v>
      </c>
      <c r="H133" s="27"/>
      <c r="I133" s="31"/>
      <c r="J133" s="111"/>
      <c r="K133" s="31"/>
      <c r="L133" s="42"/>
      <c r="M133" s="69"/>
    </row>
    <row r="134" spans="1:13" ht="84.6" customHeight="1">
      <c r="A134" s="24">
        <v>130</v>
      </c>
      <c r="B134" s="29" t="s">
        <v>285</v>
      </c>
      <c r="C134" s="29" t="s">
        <v>294</v>
      </c>
      <c r="D134" s="30" t="s">
        <v>425</v>
      </c>
      <c r="E134" s="26">
        <v>586.35</v>
      </c>
      <c r="F134" s="26"/>
      <c r="G134" s="26">
        <v>586.35</v>
      </c>
      <c r="H134" s="26">
        <v>2019.1</v>
      </c>
      <c r="I134" s="26">
        <v>2019.11</v>
      </c>
      <c r="J134" s="69" t="s">
        <v>32</v>
      </c>
      <c r="K134" s="29" t="s">
        <v>211</v>
      </c>
      <c r="L134" s="43" t="s">
        <v>288</v>
      </c>
      <c r="M134" s="69"/>
    </row>
    <row r="135" spans="1:13" ht="25.95" customHeight="1">
      <c r="A135" s="26">
        <v>131</v>
      </c>
      <c r="B135" s="29" t="s">
        <v>296</v>
      </c>
      <c r="C135" s="29" t="s">
        <v>426</v>
      </c>
      <c r="D135" s="30" t="s">
        <v>427</v>
      </c>
      <c r="E135" s="26">
        <v>25</v>
      </c>
      <c r="F135" s="26"/>
      <c r="G135" s="26">
        <v>25</v>
      </c>
      <c r="H135" s="26">
        <v>2019.1</v>
      </c>
      <c r="I135" s="26">
        <v>2019.11</v>
      </c>
      <c r="J135" s="69" t="s">
        <v>32</v>
      </c>
      <c r="K135" s="29" t="s">
        <v>211</v>
      </c>
      <c r="L135" s="43" t="s">
        <v>299</v>
      </c>
      <c r="M135" s="69"/>
    </row>
    <row r="136" spans="1:13" ht="37.950000000000003" customHeight="1">
      <c r="A136" s="24">
        <v>132</v>
      </c>
      <c r="B136" s="29" t="s">
        <v>289</v>
      </c>
      <c r="C136" s="29" t="s">
        <v>428</v>
      </c>
      <c r="D136" s="30" t="s">
        <v>429</v>
      </c>
      <c r="E136" s="26">
        <v>120</v>
      </c>
      <c r="F136" s="26"/>
      <c r="G136" s="26">
        <v>120</v>
      </c>
      <c r="H136" s="26">
        <v>2019.1</v>
      </c>
      <c r="I136" s="26">
        <v>2019.11</v>
      </c>
      <c r="J136" s="69" t="s">
        <v>32</v>
      </c>
      <c r="K136" s="29" t="s">
        <v>211</v>
      </c>
      <c r="L136" s="43" t="s">
        <v>291</v>
      </c>
      <c r="M136" s="69" t="s">
        <v>292</v>
      </c>
    </row>
    <row r="137" spans="1:13" ht="25.95" customHeight="1">
      <c r="A137" s="24">
        <v>133</v>
      </c>
      <c r="B137" s="29" t="s">
        <v>289</v>
      </c>
      <c r="C137" s="29" t="s">
        <v>430</v>
      </c>
      <c r="D137" s="30" t="s">
        <v>431</v>
      </c>
      <c r="E137" s="26">
        <v>12</v>
      </c>
      <c r="F137" s="26"/>
      <c r="G137" s="26">
        <v>12</v>
      </c>
      <c r="H137" s="26">
        <v>2019.1</v>
      </c>
      <c r="I137" s="26">
        <v>2019.11</v>
      </c>
      <c r="J137" s="69" t="s">
        <v>32</v>
      </c>
      <c r="K137" s="29" t="s">
        <v>211</v>
      </c>
      <c r="L137" s="43" t="s">
        <v>291</v>
      </c>
      <c r="M137" s="69" t="s">
        <v>292</v>
      </c>
    </row>
    <row r="138" spans="1:13" ht="25.95" customHeight="1">
      <c r="A138" s="26">
        <v>134</v>
      </c>
      <c r="B138" s="29" t="s">
        <v>289</v>
      </c>
      <c r="C138" s="29" t="s">
        <v>432</v>
      </c>
      <c r="D138" s="30" t="s">
        <v>433</v>
      </c>
      <c r="E138" s="26">
        <v>24</v>
      </c>
      <c r="F138" s="26"/>
      <c r="G138" s="26">
        <v>24</v>
      </c>
      <c r="H138" s="26">
        <v>2019.1</v>
      </c>
      <c r="I138" s="26">
        <v>2019.11</v>
      </c>
      <c r="J138" s="69" t="s">
        <v>32</v>
      </c>
      <c r="K138" s="29" t="s">
        <v>211</v>
      </c>
      <c r="L138" s="43" t="s">
        <v>291</v>
      </c>
      <c r="M138" s="69" t="s">
        <v>292</v>
      </c>
    </row>
    <row r="139" spans="1:13" s="2" customFormat="1">
      <c r="A139" s="24">
        <v>135</v>
      </c>
      <c r="B139" s="34" t="s">
        <v>434</v>
      </c>
      <c r="C139" s="31"/>
      <c r="D139" s="32"/>
      <c r="E139" s="27">
        <f>SUM(E140:E142)</f>
        <v>462.9</v>
      </c>
      <c r="F139" s="27"/>
      <c r="G139" s="27">
        <f>SUM(G140:G142)</f>
        <v>462.9</v>
      </c>
      <c r="H139" s="27"/>
      <c r="I139" s="31"/>
      <c r="J139" s="111"/>
      <c r="K139" s="31"/>
      <c r="L139" s="42"/>
      <c r="M139" s="69"/>
    </row>
    <row r="140" spans="1:13" ht="48.6" customHeight="1">
      <c r="A140" s="24">
        <v>136</v>
      </c>
      <c r="B140" s="29" t="s">
        <v>285</v>
      </c>
      <c r="C140" s="29" t="s">
        <v>294</v>
      </c>
      <c r="D140" s="30" t="s">
        <v>435</v>
      </c>
      <c r="E140" s="26">
        <v>377.9</v>
      </c>
      <c r="F140" s="26"/>
      <c r="G140" s="26">
        <v>377.9</v>
      </c>
      <c r="H140" s="26">
        <v>2019.1</v>
      </c>
      <c r="I140" s="26">
        <v>2019.11</v>
      </c>
      <c r="J140" s="69" t="s">
        <v>32</v>
      </c>
      <c r="K140" s="29" t="s">
        <v>212</v>
      </c>
      <c r="L140" s="43" t="s">
        <v>436</v>
      </c>
      <c r="M140" s="69"/>
    </row>
    <row r="141" spans="1:13" ht="25.95" customHeight="1">
      <c r="A141" s="26">
        <v>137</v>
      </c>
      <c r="B141" s="29" t="s">
        <v>296</v>
      </c>
      <c r="C141" s="29" t="s">
        <v>437</v>
      </c>
      <c r="D141" s="30" t="s">
        <v>438</v>
      </c>
      <c r="E141" s="26">
        <v>25</v>
      </c>
      <c r="F141" s="26"/>
      <c r="G141" s="26">
        <v>25</v>
      </c>
      <c r="H141" s="26">
        <v>2019.1</v>
      </c>
      <c r="I141" s="26">
        <v>2019.11</v>
      </c>
      <c r="J141" s="69" t="s">
        <v>32</v>
      </c>
      <c r="K141" s="29" t="s">
        <v>212</v>
      </c>
      <c r="L141" s="43" t="s">
        <v>439</v>
      </c>
      <c r="M141" s="69"/>
    </row>
    <row r="142" spans="1:13" ht="25.95" customHeight="1">
      <c r="A142" s="24">
        <v>138</v>
      </c>
      <c r="B142" s="29" t="s">
        <v>289</v>
      </c>
      <c r="C142" s="29" t="s">
        <v>440</v>
      </c>
      <c r="D142" s="30" t="s">
        <v>441</v>
      </c>
      <c r="E142" s="26">
        <v>60</v>
      </c>
      <c r="F142" s="26"/>
      <c r="G142" s="26">
        <v>60</v>
      </c>
      <c r="H142" s="26">
        <v>2019.1</v>
      </c>
      <c r="I142" s="26">
        <v>2019.11</v>
      </c>
      <c r="J142" s="69" t="s">
        <v>32</v>
      </c>
      <c r="K142" s="29" t="s">
        <v>212</v>
      </c>
      <c r="L142" s="43" t="s">
        <v>442</v>
      </c>
      <c r="M142" s="69" t="s">
        <v>292</v>
      </c>
    </row>
    <row r="143" spans="1:13" s="2" customFormat="1">
      <c r="A143" s="24">
        <v>139</v>
      </c>
      <c r="B143" s="34" t="s">
        <v>443</v>
      </c>
      <c r="C143" s="31"/>
      <c r="D143" s="32"/>
      <c r="E143" s="27">
        <f>SUM(E144:E147)</f>
        <v>454.15</v>
      </c>
      <c r="F143" s="27"/>
      <c r="G143" s="27">
        <f>SUM(G144:G147)</f>
        <v>454.15</v>
      </c>
      <c r="H143" s="27"/>
      <c r="I143" s="31"/>
      <c r="J143" s="111"/>
      <c r="K143" s="31"/>
      <c r="L143" s="42"/>
      <c r="M143" s="69"/>
    </row>
    <row r="144" spans="1:13" ht="50.4" customHeight="1">
      <c r="A144" s="26">
        <v>140</v>
      </c>
      <c r="B144" s="29" t="s">
        <v>285</v>
      </c>
      <c r="C144" s="29" t="s">
        <v>294</v>
      </c>
      <c r="D144" s="30" t="s">
        <v>444</v>
      </c>
      <c r="E144" s="26">
        <v>315.14999999999998</v>
      </c>
      <c r="F144" s="26"/>
      <c r="G144" s="26">
        <v>315.14999999999998</v>
      </c>
      <c r="H144" s="26">
        <v>2019.1</v>
      </c>
      <c r="I144" s="26">
        <v>2019.11</v>
      </c>
      <c r="J144" s="69" t="s">
        <v>32</v>
      </c>
      <c r="K144" s="29" t="s">
        <v>213</v>
      </c>
      <c r="L144" s="43" t="s">
        <v>288</v>
      </c>
      <c r="M144" s="69"/>
    </row>
    <row r="145" spans="1:13" ht="52.2" customHeight="1">
      <c r="A145" s="24">
        <v>141</v>
      </c>
      <c r="B145" s="29" t="s">
        <v>296</v>
      </c>
      <c r="C145" s="29" t="s">
        <v>445</v>
      </c>
      <c r="D145" s="30" t="s">
        <v>446</v>
      </c>
      <c r="E145" s="26">
        <v>25</v>
      </c>
      <c r="F145" s="26"/>
      <c r="G145" s="26">
        <v>25</v>
      </c>
      <c r="H145" s="26">
        <v>2019.1</v>
      </c>
      <c r="I145" s="26">
        <v>2019.11</v>
      </c>
      <c r="J145" s="69" t="s">
        <v>32</v>
      </c>
      <c r="K145" s="29" t="s">
        <v>213</v>
      </c>
      <c r="L145" s="43" t="s">
        <v>299</v>
      </c>
      <c r="M145" s="69"/>
    </row>
    <row r="146" spans="1:13" ht="39" customHeight="1">
      <c r="A146" s="24">
        <v>142</v>
      </c>
      <c r="B146" s="29" t="s">
        <v>289</v>
      </c>
      <c r="C146" s="29" t="s">
        <v>447</v>
      </c>
      <c r="D146" s="30" t="s">
        <v>448</v>
      </c>
      <c r="E146" s="26">
        <v>90</v>
      </c>
      <c r="F146" s="26"/>
      <c r="G146" s="26">
        <v>90</v>
      </c>
      <c r="H146" s="26">
        <v>2019.1</v>
      </c>
      <c r="I146" s="26">
        <v>2019.11</v>
      </c>
      <c r="J146" s="69" t="s">
        <v>32</v>
      </c>
      <c r="K146" s="29" t="s">
        <v>213</v>
      </c>
      <c r="L146" s="43" t="s">
        <v>291</v>
      </c>
      <c r="M146" s="69" t="s">
        <v>292</v>
      </c>
    </row>
    <row r="147" spans="1:13" ht="25.95" customHeight="1">
      <c r="A147" s="26">
        <v>143</v>
      </c>
      <c r="B147" s="29" t="s">
        <v>289</v>
      </c>
      <c r="C147" s="29" t="s">
        <v>449</v>
      </c>
      <c r="D147" s="30" t="s">
        <v>450</v>
      </c>
      <c r="E147" s="26">
        <v>24</v>
      </c>
      <c r="F147" s="26"/>
      <c r="G147" s="26">
        <v>24</v>
      </c>
      <c r="H147" s="26">
        <v>2019.1</v>
      </c>
      <c r="I147" s="26">
        <v>2019.11</v>
      </c>
      <c r="J147" s="69" t="s">
        <v>32</v>
      </c>
      <c r="K147" s="29" t="s">
        <v>213</v>
      </c>
      <c r="L147" s="43" t="s">
        <v>291</v>
      </c>
      <c r="M147" s="69" t="s">
        <v>292</v>
      </c>
    </row>
    <row r="148" spans="1:13" s="2" customFormat="1">
      <c r="A148" s="24">
        <v>144</v>
      </c>
      <c r="B148" s="34" t="s">
        <v>451</v>
      </c>
      <c r="C148" s="31"/>
      <c r="D148" s="32"/>
      <c r="E148" s="27">
        <f>SUM(E149:E156)</f>
        <v>654.70000000000005</v>
      </c>
      <c r="F148" s="27"/>
      <c r="G148" s="27">
        <f>SUM(G149:G156)</f>
        <v>654.70000000000005</v>
      </c>
      <c r="H148" s="27"/>
      <c r="I148" s="31"/>
      <c r="J148" s="111"/>
      <c r="K148" s="31"/>
      <c r="L148" s="42"/>
      <c r="M148" s="69"/>
    </row>
    <row r="149" spans="1:13" ht="39" customHeight="1">
      <c r="A149" s="24">
        <v>145</v>
      </c>
      <c r="B149" s="29" t="s">
        <v>285</v>
      </c>
      <c r="C149" s="29" t="s">
        <v>286</v>
      </c>
      <c r="D149" s="30" t="s">
        <v>452</v>
      </c>
      <c r="E149" s="26">
        <v>197.7</v>
      </c>
      <c r="F149" s="26"/>
      <c r="G149" s="26">
        <v>197.7</v>
      </c>
      <c r="H149" s="26">
        <v>2019.1</v>
      </c>
      <c r="I149" s="26">
        <v>2019.11</v>
      </c>
      <c r="J149" s="69" t="s">
        <v>32</v>
      </c>
      <c r="K149" s="29" t="s">
        <v>214</v>
      </c>
      <c r="L149" s="43" t="s">
        <v>299</v>
      </c>
      <c r="M149" s="69"/>
    </row>
    <row r="150" spans="1:13" ht="25.95" customHeight="1">
      <c r="A150" s="26">
        <v>146</v>
      </c>
      <c r="B150" s="29" t="s">
        <v>296</v>
      </c>
      <c r="C150" s="29" t="s">
        <v>453</v>
      </c>
      <c r="D150" s="30" t="s">
        <v>454</v>
      </c>
      <c r="E150" s="26">
        <v>25</v>
      </c>
      <c r="F150" s="26"/>
      <c r="G150" s="26">
        <v>25</v>
      </c>
      <c r="H150" s="26">
        <v>2019.1</v>
      </c>
      <c r="I150" s="26">
        <v>2019.11</v>
      </c>
      <c r="J150" s="69" t="s">
        <v>32</v>
      </c>
      <c r="K150" s="29" t="s">
        <v>214</v>
      </c>
      <c r="L150" s="43" t="s">
        <v>299</v>
      </c>
      <c r="M150" s="69"/>
    </row>
    <row r="151" spans="1:13" ht="25.95" customHeight="1">
      <c r="A151" s="24">
        <v>147</v>
      </c>
      <c r="B151" s="29" t="s">
        <v>289</v>
      </c>
      <c r="C151" s="29" t="s">
        <v>455</v>
      </c>
      <c r="D151" s="30" t="s">
        <v>456</v>
      </c>
      <c r="E151" s="26">
        <v>12</v>
      </c>
      <c r="F151" s="26"/>
      <c r="G151" s="26">
        <v>12</v>
      </c>
      <c r="H151" s="26">
        <v>2019.1</v>
      </c>
      <c r="I151" s="26">
        <v>2019.11</v>
      </c>
      <c r="J151" s="69" t="s">
        <v>32</v>
      </c>
      <c r="K151" s="29" t="s">
        <v>214</v>
      </c>
      <c r="L151" s="43" t="s">
        <v>291</v>
      </c>
      <c r="M151" s="69" t="s">
        <v>292</v>
      </c>
    </row>
    <row r="152" spans="1:13" ht="25.95" customHeight="1">
      <c r="A152" s="24">
        <v>148</v>
      </c>
      <c r="B152" s="29" t="s">
        <v>289</v>
      </c>
      <c r="C152" s="29" t="s">
        <v>457</v>
      </c>
      <c r="D152" s="30" t="s">
        <v>458</v>
      </c>
      <c r="E152" s="26">
        <v>30</v>
      </c>
      <c r="F152" s="26"/>
      <c r="G152" s="26">
        <v>30</v>
      </c>
      <c r="H152" s="26">
        <v>2019.1</v>
      </c>
      <c r="I152" s="26">
        <v>2019.11</v>
      </c>
      <c r="J152" s="69" t="s">
        <v>32</v>
      </c>
      <c r="K152" s="29" t="s">
        <v>214</v>
      </c>
      <c r="L152" s="43" t="s">
        <v>291</v>
      </c>
      <c r="M152" s="69" t="s">
        <v>292</v>
      </c>
    </row>
    <row r="153" spans="1:13" ht="25.95" customHeight="1">
      <c r="A153" s="26">
        <v>149</v>
      </c>
      <c r="B153" s="29" t="s">
        <v>289</v>
      </c>
      <c r="C153" s="29" t="s">
        <v>459</v>
      </c>
      <c r="D153" s="30" t="s">
        <v>460</v>
      </c>
      <c r="E153" s="26">
        <v>30</v>
      </c>
      <c r="F153" s="26"/>
      <c r="G153" s="26">
        <v>30</v>
      </c>
      <c r="H153" s="26">
        <v>2019.1</v>
      </c>
      <c r="I153" s="26">
        <v>2019.11</v>
      </c>
      <c r="J153" s="69" t="s">
        <v>32</v>
      </c>
      <c r="K153" s="29" t="s">
        <v>214</v>
      </c>
      <c r="L153" s="43" t="s">
        <v>291</v>
      </c>
      <c r="M153" s="69" t="s">
        <v>292</v>
      </c>
    </row>
    <row r="154" spans="1:13" ht="25.95" customHeight="1">
      <c r="A154" s="24">
        <v>150</v>
      </c>
      <c r="B154" s="29" t="s">
        <v>289</v>
      </c>
      <c r="C154" s="29" t="s">
        <v>461</v>
      </c>
      <c r="D154" s="30" t="s">
        <v>462</v>
      </c>
      <c r="E154" s="26">
        <v>30</v>
      </c>
      <c r="F154" s="26"/>
      <c r="G154" s="26">
        <v>30</v>
      </c>
      <c r="H154" s="26">
        <v>2019.1</v>
      </c>
      <c r="I154" s="26">
        <v>2019.11</v>
      </c>
      <c r="J154" s="69" t="s">
        <v>32</v>
      </c>
      <c r="K154" s="29" t="s">
        <v>214</v>
      </c>
      <c r="L154" s="43" t="s">
        <v>291</v>
      </c>
      <c r="M154" s="69" t="s">
        <v>292</v>
      </c>
    </row>
    <row r="155" spans="1:13" ht="25.95" customHeight="1">
      <c r="A155" s="24">
        <v>151</v>
      </c>
      <c r="B155" s="29" t="s">
        <v>289</v>
      </c>
      <c r="C155" s="29" t="s">
        <v>463</v>
      </c>
      <c r="D155" s="30" t="s">
        <v>464</v>
      </c>
      <c r="E155" s="26">
        <v>300</v>
      </c>
      <c r="F155" s="26"/>
      <c r="G155" s="26">
        <v>300</v>
      </c>
      <c r="H155" s="26">
        <v>2019.1</v>
      </c>
      <c r="I155" s="26">
        <v>2019.11</v>
      </c>
      <c r="J155" s="69" t="s">
        <v>32</v>
      </c>
      <c r="K155" s="29" t="s">
        <v>214</v>
      </c>
      <c r="L155" s="43" t="s">
        <v>291</v>
      </c>
      <c r="M155" s="69" t="s">
        <v>292</v>
      </c>
    </row>
    <row r="156" spans="1:13" ht="25.95" customHeight="1">
      <c r="A156" s="26">
        <v>152</v>
      </c>
      <c r="B156" s="29" t="s">
        <v>289</v>
      </c>
      <c r="C156" s="29" t="s">
        <v>465</v>
      </c>
      <c r="D156" s="30" t="s">
        <v>466</v>
      </c>
      <c r="E156" s="26">
        <v>30</v>
      </c>
      <c r="F156" s="26"/>
      <c r="G156" s="26">
        <v>30</v>
      </c>
      <c r="H156" s="26">
        <v>2019.1</v>
      </c>
      <c r="I156" s="26">
        <v>2019.11</v>
      </c>
      <c r="J156" s="69" t="s">
        <v>32</v>
      </c>
      <c r="K156" s="29" t="s">
        <v>214</v>
      </c>
      <c r="L156" s="43" t="s">
        <v>291</v>
      </c>
      <c r="M156" s="69" t="s">
        <v>292</v>
      </c>
    </row>
    <row r="157" spans="1:13" s="2" customFormat="1">
      <c r="A157" s="24">
        <v>153</v>
      </c>
      <c r="B157" s="34" t="s">
        <v>467</v>
      </c>
      <c r="C157" s="31"/>
      <c r="D157" s="32"/>
      <c r="E157" s="27">
        <f>SUM(E158:E160)</f>
        <v>200.25</v>
      </c>
      <c r="F157" s="27"/>
      <c r="G157" s="27">
        <f>SUM(G158:G160)</f>
        <v>200.25</v>
      </c>
      <c r="H157" s="27"/>
      <c r="I157" s="31"/>
      <c r="J157" s="111"/>
      <c r="K157" s="31"/>
      <c r="L157" s="42"/>
      <c r="M157" s="69"/>
    </row>
    <row r="158" spans="1:13" ht="52.95" customHeight="1">
      <c r="A158" s="24">
        <v>154</v>
      </c>
      <c r="B158" s="29" t="s">
        <v>285</v>
      </c>
      <c r="C158" s="29" t="s">
        <v>286</v>
      </c>
      <c r="D158" s="30" t="s">
        <v>468</v>
      </c>
      <c r="E158" s="26">
        <v>139.25</v>
      </c>
      <c r="F158" s="26"/>
      <c r="G158" s="26">
        <v>139.25</v>
      </c>
      <c r="H158" s="26">
        <v>2019.1</v>
      </c>
      <c r="I158" s="26">
        <v>2019.11</v>
      </c>
      <c r="J158" s="69" t="s">
        <v>32</v>
      </c>
      <c r="K158" s="29" t="s">
        <v>215</v>
      </c>
      <c r="L158" s="43" t="s">
        <v>288</v>
      </c>
      <c r="M158" s="69"/>
    </row>
    <row r="159" spans="1:13" ht="39" customHeight="1">
      <c r="A159" s="26">
        <v>155</v>
      </c>
      <c r="B159" s="29" t="s">
        <v>296</v>
      </c>
      <c r="C159" s="29" t="s">
        <v>469</v>
      </c>
      <c r="D159" s="30" t="s">
        <v>470</v>
      </c>
      <c r="E159" s="26">
        <v>25</v>
      </c>
      <c r="F159" s="26"/>
      <c r="G159" s="26">
        <v>25</v>
      </c>
      <c r="H159" s="26">
        <v>2019.1</v>
      </c>
      <c r="I159" s="26">
        <v>2019.11</v>
      </c>
      <c r="J159" s="69" t="s">
        <v>32</v>
      </c>
      <c r="K159" s="29" t="s">
        <v>215</v>
      </c>
      <c r="L159" s="43" t="s">
        <v>299</v>
      </c>
      <c r="M159" s="69"/>
    </row>
    <row r="160" spans="1:13" ht="39" customHeight="1">
      <c r="A160" s="24">
        <v>156</v>
      </c>
      <c r="B160" s="29" t="s">
        <v>289</v>
      </c>
      <c r="C160" s="29" t="s">
        <v>471</v>
      </c>
      <c r="D160" s="30" t="s">
        <v>472</v>
      </c>
      <c r="E160" s="26">
        <v>36</v>
      </c>
      <c r="F160" s="26"/>
      <c r="G160" s="26">
        <v>36</v>
      </c>
      <c r="H160" s="26">
        <v>2019.1</v>
      </c>
      <c r="I160" s="26">
        <v>2019.11</v>
      </c>
      <c r="J160" s="69" t="s">
        <v>32</v>
      </c>
      <c r="K160" s="29" t="s">
        <v>215</v>
      </c>
      <c r="L160" s="43" t="s">
        <v>291</v>
      </c>
      <c r="M160" s="69" t="s">
        <v>292</v>
      </c>
    </row>
    <row r="161" spans="1:13" s="2" customFormat="1">
      <c r="A161" s="24">
        <v>157</v>
      </c>
      <c r="B161" s="27" t="s">
        <v>473</v>
      </c>
      <c r="C161" s="27" t="s">
        <v>272</v>
      </c>
      <c r="D161" s="28"/>
      <c r="E161" s="27">
        <f>SUM(E162:E164)</f>
        <v>126.6</v>
      </c>
      <c r="F161" s="27"/>
      <c r="G161" s="27">
        <f>SUM(G162:G164)</f>
        <v>126.6</v>
      </c>
      <c r="H161" s="27"/>
      <c r="I161" s="27"/>
      <c r="J161" s="111"/>
      <c r="K161" s="27"/>
      <c r="L161" s="40"/>
      <c r="M161" s="69"/>
    </row>
    <row r="162" spans="1:13" ht="25.95" customHeight="1">
      <c r="A162" s="26">
        <v>158</v>
      </c>
      <c r="B162" s="26" t="s">
        <v>145</v>
      </c>
      <c r="C162" s="26" t="s">
        <v>187</v>
      </c>
      <c r="D162" s="33" t="s">
        <v>474</v>
      </c>
      <c r="E162" s="26">
        <v>73</v>
      </c>
      <c r="F162" s="26"/>
      <c r="G162" s="26">
        <v>73</v>
      </c>
      <c r="H162" s="26">
        <v>2019.1</v>
      </c>
      <c r="I162" s="26">
        <v>2019.11</v>
      </c>
      <c r="J162" s="69" t="s">
        <v>1041</v>
      </c>
      <c r="K162" s="26" t="s">
        <v>1041</v>
      </c>
      <c r="L162" s="41" t="s">
        <v>475</v>
      </c>
      <c r="M162" s="69"/>
    </row>
    <row r="163" spans="1:13" ht="25.95" customHeight="1">
      <c r="A163" s="24">
        <v>159</v>
      </c>
      <c r="B163" s="26" t="s">
        <v>145</v>
      </c>
      <c r="C163" s="26" t="s">
        <v>187</v>
      </c>
      <c r="D163" s="33" t="s">
        <v>476</v>
      </c>
      <c r="E163" s="26">
        <v>50</v>
      </c>
      <c r="F163" s="26"/>
      <c r="G163" s="26">
        <v>50</v>
      </c>
      <c r="H163" s="26">
        <v>2019.1</v>
      </c>
      <c r="I163" s="26">
        <v>2019.11</v>
      </c>
      <c r="J163" s="69" t="s">
        <v>1041</v>
      </c>
      <c r="K163" s="26" t="s">
        <v>1041</v>
      </c>
      <c r="L163" s="41" t="s">
        <v>475</v>
      </c>
      <c r="M163" s="69"/>
    </row>
    <row r="164" spans="1:13" ht="25.95" customHeight="1">
      <c r="A164" s="24">
        <v>160</v>
      </c>
      <c r="B164" s="26" t="s">
        <v>145</v>
      </c>
      <c r="C164" s="26" t="s">
        <v>187</v>
      </c>
      <c r="D164" s="33" t="s">
        <v>477</v>
      </c>
      <c r="E164" s="26">
        <v>3.6</v>
      </c>
      <c r="F164" s="26"/>
      <c r="G164" s="26">
        <v>3.6</v>
      </c>
      <c r="H164" s="26">
        <v>2019.1</v>
      </c>
      <c r="I164" s="26">
        <v>2019.11</v>
      </c>
      <c r="J164" s="69" t="s">
        <v>1041</v>
      </c>
      <c r="K164" s="26" t="s">
        <v>1041</v>
      </c>
      <c r="L164" s="41" t="s">
        <v>475</v>
      </c>
      <c r="M164" s="69"/>
    </row>
    <row r="165" spans="1:13" s="2" customFormat="1">
      <c r="A165" s="26">
        <v>161</v>
      </c>
      <c r="B165" s="27" t="s">
        <v>222</v>
      </c>
      <c r="C165" s="27" t="s">
        <v>272</v>
      </c>
      <c r="D165" s="28"/>
      <c r="E165" s="27">
        <f>SUM(E166:E176)</f>
        <v>147.63999999999999</v>
      </c>
      <c r="F165" s="27"/>
      <c r="G165" s="27">
        <f>SUM(G166:G176)</f>
        <v>147.63999999999999</v>
      </c>
      <c r="H165" s="27"/>
      <c r="I165" s="27"/>
      <c r="J165" s="111"/>
      <c r="K165" s="27"/>
      <c r="L165" s="40"/>
      <c r="M165" s="69"/>
    </row>
    <row r="166" spans="1:13">
      <c r="A166" s="24">
        <v>162</v>
      </c>
      <c r="B166" s="26" t="s">
        <v>146</v>
      </c>
      <c r="C166" s="26" t="s">
        <v>204</v>
      </c>
      <c r="D166" s="33" t="s">
        <v>478</v>
      </c>
      <c r="E166" s="26">
        <v>1.4</v>
      </c>
      <c r="F166" s="26"/>
      <c r="G166" s="26">
        <v>1.4</v>
      </c>
      <c r="H166" s="26">
        <v>2019.1</v>
      </c>
      <c r="I166" s="26">
        <v>2019.11</v>
      </c>
      <c r="J166" s="69" t="s">
        <v>1914</v>
      </c>
      <c r="K166" s="26" t="s">
        <v>204</v>
      </c>
      <c r="L166" s="41" t="s">
        <v>479</v>
      </c>
      <c r="M166" s="69"/>
    </row>
    <row r="167" spans="1:13">
      <c r="A167" s="24">
        <v>163</v>
      </c>
      <c r="B167" s="26" t="s">
        <v>146</v>
      </c>
      <c r="C167" s="26" t="s">
        <v>205</v>
      </c>
      <c r="D167" s="33" t="s">
        <v>480</v>
      </c>
      <c r="E167" s="26">
        <v>1.3</v>
      </c>
      <c r="F167" s="26"/>
      <c r="G167" s="26">
        <v>1.3</v>
      </c>
      <c r="H167" s="26">
        <v>2019.1</v>
      </c>
      <c r="I167" s="26">
        <v>2019.11</v>
      </c>
      <c r="J167" s="69" t="s">
        <v>1914</v>
      </c>
      <c r="K167" s="26" t="s">
        <v>205</v>
      </c>
      <c r="L167" s="41" t="s">
        <v>481</v>
      </c>
      <c r="M167" s="69"/>
    </row>
    <row r="168" spans="1:13">
      <c r="A168" s="26">
        <v>164</v>
      </c>
      <c r="B168" s="26" t="s">
        <v>146</v>
      </c>
      <c r="C168" s="26" t="s">
        <v>203</v>
      </c>
      <c r="D168" s="33" t="s">
        <v>480</v>
      </c>
      <c r="E168" s="26">
        <v>1.3</v>
      </c>
      <c r="F168" s="26"/>
      <c r="G168" s="26">
        <v>1.3</v>
      </c>
      <c r="H168" s="26">
        <v>2019.1</v>
      </c>
      <c r="I168" s="26">
        <v>2019.11</v>
      </c>
      <c r="J168" s="69" t="s">
        <v>1914</v>
      </c>
      <c r="K168" s="26" t="s">
        <v>203</v>
      </c>
      <c r="L168" s="41" t="s">
        <v>482</v>
      </c>
      <c r="M168" s="69"/>
    </row>
    <row r="169" spans="1:13">
      <c r="A169" s="24">
        <v>165</v>
      </c>
      <c r="B169" s="26" t="s">
        <v>146</v>
      </c>
      <c r="C169" s="26" t="s">
        <v>209</v>
      </c>
      <c r="D169" s="33" t="s">
        <v>483</v>
      </c>
      <c r="E169" s="26">
        <v>3.6</v>
      </c>
      <c r="F169" s="26"/>
      <c r="G169" s="26">
        <v>3.6</v>
      </c>
      <c r="H169" s="26">
        <v>2019.1</v>
      </c>
      <c r="I169" s="26">
        <v>2019.11</v>
      </c>
      <c r="J169" s="69" t="s">
        <v>1914</v>
      </c>
      <c r="K169" s="26" t="s">
        <v>209</v>
      </c>
      <c r="L169" s="41" t="s">
        <v>484</v>
      </c>
      <c r="M169" s="69"/>
    </row>
    <row r="170" spans="1:13">
      <c r="A170" s="24">
        <v>166</v>
      </c>
      <c r="B170" s="26" t="s">
        <v>146</v>
      </c>
      <c r="C170" s="26" t="s">
        <v>208</v>
      </c>
      <c r="D170" s="33" t="s">
        <v>485</v>
      </c>
      <c r="E170" s="26">
        <v>1.8</v>
      </c>
      <c r="F170" s="26"/>
      <c r="G170" s="26">
        <v>1.8</v>
      </c>
      <c r="H170" s="26">
        <v>2019.1</v>
      </c>
      <c r="I170" s="26">
        <v>2019.11</v>
      </c>
      <c r="J170" s="69" t="s">
        <v>1914</v>
      </c>
      <c r="K170" s="26" t="s">
        <v>208</v>
      </c>
      <c r="L170" s="41" t="s">
        <v>486</v>
      </c>
      <c r="M170" s="69"/>
    </row>
    <row r="171" spans="1:13">
      <c r="A171" s="26">
        <v>167</v>
      </c>
      <c r="B171" s="26" t="s">
        <v>146</v>
      </c>
      <c r="C171" s="26" t="s">
        <v>207</v>
      </c>
      <c r="D171" s="33" t="s">
        <v>487</v>
      </c>
      <c r="E171" s="26">
        <v>2.4</v>
      </c>
      <c r="F171" s="26"/>
      <c r="G171" s="26">
        <v>2.4</v>
      </c>
      <c r="H171" s="26">
        <v>2019.1</v>
      </c>
      <c r="I171" s="26">
        <v>2019.11</v>
      </c>
      <c r="J171" s="69" t="s">
        <v>1914</v>
      </c>
      <c r="K171" s="26" t="s">
        <v>207</v>
      </c>
      <c r="L171" s="41" t="s">
        <v>488</v>
      </c>
      <c r="M171" s="69"/>
    </row>
    <row r="172" spans="1:13">
      <c r="A172" s="24">
        <v>168</v>
      </c>
      <c r="B172" s="26" t="s">
        <v>146</v>
      </c>
      <c r="C172" s="26" t="s">
        <v>213</v>
      </c>
      <c r="D172" s="33" t="s">
        <v>489</v>
      </c>
      <c r="E172" s="26">
        <v>3.4</v>
      </c>
      <c r="F172" s="26"/>
      <c r="G172" s="26">
        <v>3.4</v>
      </c>
      <c r="H172" s="26">
        <v>2019.1</v>
      </c>
      <c r="I172" s="26">
        <v>2019.11</v>
      </c>
      <c r="J172" s="69" t="s">
        <v>1914</v>
      </c>
      <c r="K172" s="26" t="s">
        <v>213</v>
      </c>
      <c r="L172" s="41" t="s">
        <v>490</v>
      </c>
      <c r="M172" s="69"/>
    </row>
    <row r="173" spans="1:13">
      <c r="A173" s="24">
        <v>169</v>
      </c>
      <c r="B173" s="26" t="s">
        <v>146</v>
      </c>
      <c r="C173" s="26" t="s">
        <v>210</v>
      </c>
      <c r="D173" s="33" t="s">
        <v>491</v>
      </c>
      <c r="E173" s="26">
        <v>1</v>
      </c>
      <c r="F173" s="26"/>
      <c r="G173" s="26">
        <v>1</v>
      </c>
      <c r="H173" s="26">
        <v>2019.1</v>
      </c>
      <c r="I173" s="26">
        <v>2019.11</v>
      </c>
      <c r="J173" s="69" t="s">
        <v>1914</v>
      </c>
      <c r="K173" s="26" t="s">
        <v>210</v>
      </c>
      <c r="L173" s="41" t="s">
        <v>492</v>
      </c>
      <c r="M173" s="69"/>
    </row>
    <row r="174" spans="1:13">
      <c r="A174" s="26">
        <v>170</v>
      </c>
      <c r="B174" s="26" t="s">
        <v>146</v>
      </c>
      <c r="C174" s="26" t="s">
        <v>210</v>
      </c>
      <c r="D174" s="33" t="s">
        <v>493</v>
      </c>
      <c r="E174" s="26">
        <v>3.4</v>
      </c>
      <c r="F174" s="26"/>
      <c r="G174" s="26">
        <v>3.4</v>
      </c>
      <c r="H174" s="26">
        <v>2019.1</v>
      </c>
      <c r="I174" s="26">
        <v>2019.11</v>
      </c>
      <c r="J174" s="69" t="s">
        <v>1914</v>
      </c>
      <c r="K174" s="26" t="s">
        <v>210</v>
      </c>
      <c r="L174" s="41" t="s">
        <v>494</v>
      </c>
      <c r="M174" s="69"/>
    </row>
    <row r="175" spans="1:13">
      <c r="A175" s="24">
        <v>171</v>
      </c>
      <c r="B175" s="26" t="s">
        <v>146</v>
      </c>
      <c r="C175" s="26" t="s">
        <v>187</v>
      </c>
      <c r="D175" s="33" t="s">
        <v>495</v>
      </c>
      <c r="E175" s="26">
        <v>100</v>
      </c>
      <c r="F175" s="26"/>
      <c r="G175" s="26">
        <v>100</v>
      </c>
      <c r="H175" s="26">
        <v>2019.1</v>
      </c>
      <c r="I175" s="26">
        <v>2019.11</v>
      </c>
      <c r="J175" s="69" t="s">
        <v>1914</v>
      </c>
      <c r="K175" s="26" t="s">
        <v>27</v>
      </c>
      <c r="L175" s="41" t="s">
        <v>496</v>
      </c>
      <c r="M175" s="69"/>
    </row>
    <row r="176" spans="1:13" ht="25.95" customHeight="1">
      <c r="A176" s="24">
        <v>172</v>
      </c>
      <c r="B176" s="26" t="s">
        <v>146</v>
      </c>
      <c r="C176" s="26" t="s">
        <v>209</v>
      </c>
      <c r="D176" s="33" t="s">
        <v>497</v>
      </c>
      <c r="E176" s="26">
        <v>28.04</v>
      </c>
      <c r="F176" s="26"/>
      <c r="G176" s="26">
        <v>28.04</v>
      </c>
      <c r="H176" s="26">
        <v>2019.1</v>
      </c>
      <c r="I176" s="26">
        <v>2019.11</v>
      </c>
      <c r="J176" s="69" t="s">
        <v>1914</v>
      </c>
      <c r="K176" s="26" t="s">
        <v>209</v>
      </c>
      <c r="L176" s="41" t="s">
        <v>498</v>
      </c>
      <c r="M176" s="69"/>
    </row>
    <row r="177" spans="1:255" s="2" customFormat="1" ht="25.95" customHeight="1">
      <c r="A177" s="26">
        <v>173</v>
      </c>
      <c r="B177" s="27" t="s">
        <v>499</v>
      </c>
      <c r="C177" s="27" t="s">
        <v>109</v>
      </c>
      <c r="D177" s="28"/>
      <c r="E177" s="27">
        <f>SUM(E178,E243,E571)</f>
        <v>24844.7</v>
      </c>
      <c r="F177" s="27"/>
      <c r="G177" s="27">
        <f>SUM(G178,G243,G571)</f>
        <v>24844.7</v>
      </c>
      <c r="H177" s="27"/>
      <c r="I177" s="27"/>
      <c r="J177" s="111"/>
      <c r="K177" s="27"/>
      <c r="L177" s="40"/>
      <c r="M177" s="69"/>
    </row>
    <row r="178" spans="1:255" s="2" customFormat="1" ht="29.4" customHeight="1">
      <c r="A178" s="24">
        <v>174</v>
      </c>
      <c r="B178" s="21" t="s">
        <v>224</v>
      </c>
      <c r="C178" s="21" t="s">
        <v>272</v>
      </c>
      <c r="D178" s="25"/>
      <c r="E178" s="22">
        <f>SUM(E179:E242)</f>
        <v>16212</v>
      </c>
      <c r="F178" s="21"/>
      <c r="G178" s="22">
        <f>SUM(G179:G242)</f>
        <v>16212</v>
      </c>
      <c r="H178" s="23"/>
      <c r="I178" s="23"/>
      <c r="J178" s="63"/>
      <c r="K178" s="21"/>
      <c r="L178" s="38"/>
      <c r="M178" s="69" t="s">
        <v>500</v>
      </c>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c r="BI178" s="39"/>
      <c r="BJ178" s="39"/>
      <c r="BK178" s="39"/>
      <c r="BL178" s="39"/>
      <c r="BM178" s="39"/>
      <c r="BN178" s="39"/>
      <c r="BO178" s="39"/>
      <c r="BP178" s="39"/>
      <c r="BQ178" s="39"/>
      <c r="BR178" s="39"/>
      <c r="BS178" s="39"/>
      <c r="BT178" s="39"/>
      <c r="BU178" s="39"/>
      <c r="BV178" s="39"/>
      <c r="BW178" s="39"/>
      <c r="BX178" s="39"/>
      <c r="BY178" s="39"/>
      <c r="BZ178" s="39"/>
      <c r="CA178" s="39"/>
      <c r="CB178" s="39"/>
      <c r="CC178" s="39"/>
      <c r="CD178" s="39"/>
      <c r="CE178" s="39"/>
      <c r="CF178" s="39"/>
      <c r="CG178" s="39"/>
      <c r="CH178" s="39"/>
      <c r="CI178" s="39"/>
      <c r="CJ178" s="39"/>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c r="IK178" s="39"/>
      <c r="IL178" s="39"/>
      <c r="IM178" s="39"/>
      <c r="IN178" s="39"/>
      <c r="IO178" s="39"/>
      <c r="IP178" s="39"/>
      <c r="IQ178" s="39"/>
      <c r="IR178" s="39"/>
      <c r="IS178" s="39"/>
      <c r="IT178" s="39"/>
      <c r="IU178" s="39"/>
    </row>
    <row r="179" spans="1:255" s="4" customFormat="1" ht="25.95" customHeight="1">
      <c r="A179" s="24">
        <v>175</v>
      </c>
      <c r="B179" s="29" t="s">
        <v>501</v>
      </c>
      <c r="C179" s="29" t="s">
        <v>502</v>
      </c>
      <c r="D179" s="44" t="s">
        <v>503</v>
      </c>
      <c r="E179" s="45">
        <v>318</v>
      </c>
      <c r="F179" s="26"/>
      <c r="G179" s="45">
        <v>318</v>
      </c>
      <c r="H179" s="26">
        <v>2019.3</v>
      </c>
      <c r="I179" s="26">
        <v>2019.11</v>
      </c>
      <c r="J179" s="69" t="s">
        <v>2170</v>
      </c>
      <c r="K179" s="29" t="s">
        <v>201</v>
      </c>
      <c r="L179" s="41" t="s">
        <v>504</v>
      </c>
      <c r="M179" s="69"/>
    </row>
    <row r="180" spans="1:255" s="4" customFormat="1" ht="41.4" customHeight="1">
      <c r="A180" s="26">
        <v>176</v>
      </c>
      <c r="B180" s="29" t="s">
        <v>505</v>
      </c>
      <c r="C180" s="29" t="s">
        <v>506</v>
      </c>
      <c r="D180" s="30" t="s">
        <v>507</v>
      </c>
      <c r="E180" s="45">
        <v>160</v>
      </c>
      <c r="F180" s="26"/>
      <c r="G180" s="45">
        <v>160</v>
      </c>
      <c r="H180" s="26">
        <v>2019.3</v>
      </c>
      <c r="I180" s="26">
        <v>2019.11</v>
      </c>
      <c r="J180" s="69" t="s">
        <v>2170</v>
      </c>
      <c r="K180" s="29" t="s">
        <v>201</v>
      </c>
      <c r="L180" s="41" t="s">
        <v>504</v>
      </c>
      <c r="M180" s="69"/>
    </row>
    <row r="181" spans="1:255" s="4" customFormat="1" ht="40.950000000000003" customHeight="1">
      <c r="A181" s="24">
        <v>177</v>
      </c>
      <c r="B181" s="29" t="s">
        <v>508</v>
      </c>
      <c r="C181" s="29" t="s">
        <v>509</v>
      </c>
      <c r="D181" s="30" t="s">
        <v>510</v>
      </c>
      <c r="E181" s="45">
        <v>160</v>
      </c>
      <c r="F181" s="26"/>
      <c r="G181" s="45">
        <v>160</v>
      </c>
      <c r="H181" s="26">
        <v>2019.3</v>
      </c>
      <c r="I181" s="26">
        <v>2019.11</v>
      </c>
      <c r="J181" s="69" t="s">
        <v>2170</v>
      </c>
      <c r="K181" s="29" t="s">
        <v>511</v>
      </c>
      <c r="L181" s="41" t="s">
        <v>504</v>
      </c>
      <c r="M181" s="69"/>
    </row>
    <row r="182" spans="1:255" s="4" customFormat="1" ht="41.4" customHeight="1">
      <c r="A182" s="24">
        <v>178</v>
      </c>
      <c r="B182" s="29" t="s">
        <v>512</v>
      </c>
      <c r="C182" s="29" t="s">
        <v>513</v>
      </c>
      <c r="D182" s="30" t="s">
        <v>514</v>
      </c>
      <c r="E182" s="45">
        <v>160</v>
      </c>
      <c r="F182" s="26"/>
      <c r="G182" s="45">
        <v>160</v>
      </c>
      <c r="H182" s="26">
        <v>2019.3</v>
      </c>
      <c r="I182" s="26">
        <v>2019.11</v>
      </c>
      <c r="J182" s="69" t="s">
        <v>2170</v>
      </c>
      <c r="K182" s="29" t="s">
        <v>202</v>
      </c>
      <c r="L182" s="41" t="s">
        <v>504</v>
      </c>
      <c r="M182" s="69"/>
    </row>
    <row r="183" spans="1:255" s="4" customFormat="1" ht="40.200000000000003" customHeight="1">
      <c r="A183" s="26">
        <v>179</v>
      </c>
      <c r="B183" s="29" t="s">
        <v>512</v>
      </c>
      <c r="C183" s="29" t="s">
        <v>513</v>
      </c>
      <c r="D183" s="30" t="s">
        <v>515</v>
      </c>
      <c r="E183" s="45">
        <v>417</v>
      </c>
      <c r="F183" s="26"/>
      <c r="G183" s="45">
        <v>417</v>
      </c>
      <c r="H183" s="26">
        <v>2019.3</v>
      </c>
      <c r="I183" s="26">
        <v>2019.11</v>
      </c>
      <c r="J183" s="69" t="s">
        <v>2170</v>
      </c>
      <c r="K183" s="29" t="s">
        <v>202</v>
      </c>
      <c r="L183" s="41" t="s">
        <v>504</v>
      </c>
      <c r="M183" s="69"/>
    </row>
    <row r="184" spans="1:255" s="4" customFormat="1" ht="25.95" customHeight="1">
      <c r="A184" s="24">
        <v>180</v>
      </c>
      <c r="B184" s="29" t="s">
        <v>501</v>
      </c>
      <c r="C184" s="29" t="s">
        <v>513</v>
      </c>
      <c r="D184" s="44" t="s">
        <v>516</v>
      </c>
      <c r="E184" s="45">
        <v>129</v>
      </c>
      <c r="F184" s="26"/>
      <c r="G184" s="45">
        <v>129</v>
      </c>
      <c r="H184" s="26">
        <v>2019.3</v>
      </c>
      <c r="I184" s="26">
        <v>2019.11</v>
      </c>
      <c r="J184" s="69" t="s">
        <v>2170</v>
      </c>
      <c r="K184" s="29" t="s">
        <v>202</v>
      </c>
      <c r="L184" s="41" t="s">
        <v>504</v>
      </c>
      <c r="M184" s="69"/>
    </row>
    <row r="185" spans="1:255" s="4" customFormat="1" ht="35.4" customHeight="1">
      <c r="A185" s="24">
        <v>181</v>
      </c>
      <c r="B185" s="29" t="s">
        <v>512</v>
      </c>
      <c r="C185" s="29" t="s">
        <v>502</v>
      </c>
      <c r="D185" s="30" t="s">
        <v>517</v>
      </c>
      <c r="E185" s="45">
        <v>316</v>
      </c>
      <c r="F185" s="26"/>
      <c r="G185" s="45">
        <v>316</v>
      </c>
      <c r="H185" s="26">
        <v>2019.3</v>
      </c>
      <c r="I185" s="26">
        <v>2019.11</v>
      </c>
      <c r="J185" s="69" t="s">
        <v>2170</v>
      </c>
      <c r="K185" s="29" t="s">
        <v>203</v>
      </c>
      <c r="L185" s="41" t="s">
        <v>504</v>
      </c>
      <c r="M185" s="69"/>
    </row>
    <row r="186" spans="1:255" s="4" customFormat="1" ht="25.95" customHeight="1">
      <c r="A186" s="26">
        <v>182</v>
      </c>
      <c r="B186" s="29" t="s">
        <v>501</v>
      </c>
      <c r="C186" s="29" t="s">
        <v>502</v>
      </c>
      <c r="D186" s="44" t="s">
        <v>518</v>
      </c>
      <c r="E186" s="45">
        <v>275</v>
      </c>
      <c r="F186" s="26"/>
      <c r="G186" s="45">
        <v>275</v>
      </c>
      <c r="H186" s="26">
        <v>2019.3</v>
      </c>
      <c r="I186" s="26">
        <v>2019.11</v>
      </c>
      <c r="J186" s="69" t="s">
        <v>2170</v>
      </c>
      <c r="K186" s="29" t="s">
        <v>203</v>
      </c>
      <c r="L186" s="41" t="s">
        <v>504</v>
      </c>
      <c r="M186" s="69"/>
    </row>
    <row r="187" spans="1:255" s="4" customFormat="1" ht="42" customHeight="1">
      <c r="A187" s="24">
        <v>183</v>
      </c>
      <c r="B187" s="29" t="s">
        <v>519</v>
      </c>
      <c r="C187" s="29" t="s">
        <v>520</v>
      </c>
      <c r="D187" s="30" t="s">
        <v>521</v>
      </c>
      <c r="E187" s="45">
        <v>68</v>
      </c>
      <c r="F187" s="26"/>
      <c r="G187" s="45">
        <v>68</v>
      </c>
      <c r="H187" s="26">
        <v>2019.3</v>
      </c>
      <c r="I187" s="26">
        <v>2019.11</v>
      </c>
      <c r="J187" s="69" t="s">
        <v>2170</v>
      </c>
      <c r="K187" s="29" t="s">
        <v>203</v>
      </c>
      <c r="L187" s="41" t="s">
        <v>504</v>
      </c>
      <c r="M187" s="69"/>
    </row>
    <row r="188" spans="1:255" s="4" customFormat="1" ht="41.4" customHeight="1">
      <c r="A188" s="24">
        <v>184</v>
      </c>
      <c r="B188" s="29" t="s">
        <v>512</v>
      </c>
      <c r="C188" s="29" t="s">
        <v>502</v>
      </c>
      <c r="D188" s="30" t="s">
        <v>522</v>
      </c>
      <c r="E188" s="45">
        <v>440</v>
      </c>
      <c r="F188" s="26"/>
      <c r="G188" s="45">
        <v>440</v>
      </c>
      <c r="H188" s="26">
        <v>2019.3</v>
      </c>
      <c r="I188" s="26">
        <v>2019.11</v>
      </c>
      <c r="J188" s="69" t="s">
        <v>2170</v>
      </c>
      <c r="K188" s="29" t="s">
        <v>278</v>
      </c>
      <c r="L188" s="41" t="s">
        <v>504</v>
      </c>
      <c r="M188" s="69"/>
    </row>
    <row r="189" spans="1:255" s="4" customFormat="1" ht="25.95" customHeight="1">
      <c r="A189" s="26">
        <v>185</v>
      </c>
      <c r="B189" s="29" t="s">
        <v>501</v>
      </c>
      <c r="C189" s="29" t="s">
        <v>502</v>
      </c>
      <c r="D189" s="44" t="s">
        <v>523</v>
      </c>
      <c r="E189" s="45">
        <v>218</v>
      </c>
      <c r="F189" s="26"/>
      <c r="G189" s="45">
        <v>218</v>
      </c>
      <c r="H189" s="26">
        <v>2019.3</v>
      </c>
      <c r="I189" s="26">
        <v>2019.11</v>
      </c>
      <c r="J189" s="69" t="s">
        <v>2170</v>
      </c>
      <c r="K189" s="29" t="s">
        <v>278</v>
      </c>
      <c r="L189" s="41" t="s">
        <v>504</v>
      </c>
      <c r="M189" s="69"/>
    </row>
    <row r="190" spans="1:255" s="4" customFormat="1" ht="41.4" customHeight="1">
      <c r="A190" s="24">
        <v>186</v>
      </c>
      <c r="B190" s="29" t="s">
        <v>524</v>
      </c>
      <c r="C190" s="29" t="s">
        <v>525</v>
      </c>
      <c r="D190" s="30" t="s">
        <v>526</v>
      </c>
      <c r="E190" s="45">
        <v>294</v>
      </c>
      <c r="F190" s="26"/>
      <c r="G190" s="45">
        <v>294</v>
      </c>
      <c r="H190" s="26">
        <v>2019.3</v>
      </c>
      <c r="I190" s="26">
        <v>2019.11</v>
      </c>
      <c r="J190" s="69" t="s">
        <v>2170</v>
      </c>
      <c r="K190" s="29" t="s">
        <v>278</v>
      </c>
      <c r="L190" s="41" t="s">
        <v>504</v>
      </c>
      <c r="M190" s="69"/>
    </row>
    <row r="191" spans="1:255" s="4" customFormat="1" ht="39.6" customHeight="1">
      <c r="A191" s="24">
        <v>187</v>
      </c>
      <c r="B191" s="29" t="s">
        <v>512</v>
      </c>
      <c r="C191" s="29" t="s">
        <v>502</v>
      </c>
      <c r="D191" s="30" t="s">
        <v>527</v>
      </c>
      <c r="E191" s="45">
        <v>532</v>
      </c>
      <c r="F191" s="26"/>
      <c r="G191" s="45">
        <v>532</v>
      </c>
      <c r="H191" s="26">
        <v>2019.3</v>
      </c>
      <c r="I191" s="26">
        <v>2019.11</v>
      </c>
      <c r="J191" s="69" t="s">
        <v>2170</v>
      </c>
      <c r="K191" s="29" t="s">
        <v>204</v>
      </c>
      <c r="L191" s="41" t="s">
        <v>504</v>
      </c>
      <c r="M191" s="69"/>
    </row>
    <row r="192" spans="1:255" s="4" customFormat="1" ht="21.6">
      <c r="A192" s="26">
        <v>188</v>
      </c>
      <c r="B192" s="29" t="s">
        <v>501</v>
      </c>
      <c r="C192" s="29" t="s">
        <v>502</v>
      </c>
      <c r="D192" s="44" t="s">
        <v>528</v>
      </c>
      <c r="E192" s="45">
        <v>239</v>
      </c>
      <c r="F192" s="26"/>
      <c r="G192" s="45">
        <v>239</v>
      </c>
      <c r="H192" s="26">
        <v>2019.3</v>
      </c>
      <c r="I192" s="26">
        <v>2019.11</v>
      </c>
      <c r="J192" s="69" t="s">
        <v>2170</v>
      </c>
      <c r="K192" s="29" t="s">
        <v>204</v>
      </c>
      <c r="L192" s="41" t="s">
        <v>504</v>
      </c>
      <c r="M192" s="69"/>
    </row>
    <row r="193" spans="1:13" s="4" customFormat="1" ht="48" customHeight="1">
      <c r="A193" s="24">
        <v>189</v>
      </c>
      <c r="B193" s="29" t="s">
        <v>529</v>
      </c>
      <c r="C193" s="29" t="s">
        <v>530</v>
      </c>
      <c r="D193" s="30" t="s">
        <v>531</v>
      </c>
      <c r="E193" s="45">
        <v>280</v>
      </c>
      <c r="F193" s="26"/>
      <c r="G193" s="45">
        <v>280</v>
      </c>
      <c r="H193" s="26">
        <v>2019.3</v>
      </c>
      <c r="I193" s="26">
        <v>2019.11</v>
      </c>
      <c r="J193" s="69" t="s">
        <v>2170</v>
      </c>
      <c r="K193" s="29" t="s">
        <v>204</v>
      </c>
      <c r="L193" s="41" t="s">
        <v>504</v>
      </c>
      <c r="M193" s="69"/>
    </row>
    <row r="194" spans="1:13" s="4" customFormat="1" ht="42" customHeight="1">
      <c r="A194" s="24">
        <v>190</v>
      </c>
      <c r="B194" s="29" t="s">
        <v>532</v>
      </c>
      <c r="C194" s="29" t="s">
        <v>533</v>
      </c>
      <c r="D194" s="30" t="s">
        <v>534</v>
      </c>
      <c r="E194" s="45">
        <v>30</v>
      </c>
      <c r="F194" s="26"/>
      <c r="G194" s="45">
        <v>30</v>
      </c>
      <c r="H194" s="26">
        <v>2019.3</v>
      </c>
      <c r="I194" s="26">
        <v>2019.11</v>
      </c>
      <c r="J194" s="69" t="s">
        <v>2170</v>
      </c>
      <c r="K194" s="29" t="s">
        <v>204</v>
      </c>
      <c r="L194" s="41" t="s">
        <v>504</v>
      </c>
      <c r="M194" s="69"/>
    </row>
    <row r="195" spans="1:13" s="4" customFormat="1" ht="40.200000000000003" customHeight="1">
      <c r="A195" s="26">
        <v>191</v>
      </c>
      <c r="B195" s="29" t="s">
        <v>535</v>
      </c>
      <c r="C195" s="29" t="s">
        <v>536</v>
      </c>
      <c r="D195" s="30" t="s">
        <v>537</v>
      </c>
      <c r="E195" s="45">
        <v>180</v>
      </c>
      <c r="F195" s="26"/>
      <c r="G195" s="45">
        <v>180</v>
      </c>
      <c r="H195" s="26">
        <v>2019.3</v>
      </c>
      <c r="I195" s="26">
        <v>2019.11</v>
      </c>
      <c r="J195" s="69" t="s">
        <v>2170</v>
      </c>
      <c r="K195" s="29" t="s">
        <v>204</v>
      </c>
      <c r="L195" s="41" t="s">
        <v>504</v>
      </c>
      <c r="M195" s="69"/>
    </row>
    <row r="196" spans="1:13" s="4" customFormat="1" ht="42" customHeight="1">
      <c r="A196" s="24">
        <v>192</v>
      </c>
      <c r="B196" s="29" t="s">
        <v>538</v>
      </c>
      <c r="C196" s="29" t="s">
        <v>539</v>
      </c>
      <c r="D196" s="30" t="s">
        <v>540</v>
      </c>
      <c r="E196" s="45">
        <v>108</v>
      </c>
      <c r="F196" s="26"/>
      <c r="G196" s="45">
        <v>108</v>
      </c>
      <c r="H196" s="26">
        <v>2019.3</v>
      </c>
      <c r="I196" s="26">
        <v>2019.11</v>
      </c>
      <c r="J196" s="69" t="s">
        <v>2170</v>
      </c>
      <c r="K196" s="29" t="s">
        <v>204</v>
      </c>
      <c r="L196" s="41" t="s">
        <v>504</v>
      </c>
      <c r="M196" s="69"/>
    </row>
    <row r="197" spans="1:13" s="4" customFormat="1" ht="36" customHeight="1">
      <c r="A197" s="24">
        <v>193</v>
      </c>
      <c r="B197" s="29" t="s">
        <v>512</v>
      </c>
      <c r="C197" s="29" t="s">
        <v>502</v>
      </c>
      <c r="D197" s="30" t="s">
        <v>541</v>
      </c>
      <c r="E197" s="45">
        <v>466</v>
      </c>
      <c r="F197" s="26"/>
      <c r="G197" s="45">
        <v>466</v>
      </c>
      <c r="H197" s="26">
        <v>2019.3</v>
      </c>
      <c r="I197" s="26">
        <v>2019.11</v>
      </c>
      <c r="J197" s="69" t="s">
        <v>2170</v>
      </c>
      <c r="K197" s="29" t="s">
        <v>205</v>
      </c>
      <c r="L197" s="41" t="s">
        <v>504</v>
      </c>
      <c r="M197" s="69"/>
    </row>
    <row r="198" spans="1:13" s="4" customFormat="1" ht="21.6">
      <c r="A198" s="26">
        <v>194</v>
      </c>
      <c r="B198" s="29" t="s">
        <v>501</v>
      </c>
      <c r="C198" s="29" t="s">
        <v>502</v>
      </c>
      <c r="D198" s="44" t="s">
        <v>542</v>
      </c>
      <c r="E198" s="45">
        <v>127</v>
      </c>
      <c r="F198" s="26"/>
      <c r="G198" s="45">
        <v>127</v>
      </c>
      <c r="H198" s="26">
        <v>2019.3</v>
      </c>
      <c r="I198" s="26">
        <v>2019.11</v>
      </c>
      <c r="J198" s="69" t="s">
        <v>2170</v>
      </c>
      <c r="K198" s="29" t="s">
        <v>205</v>
      </c>
      <c r="L198" s="41" t="s">
        <v>504</v>
      </c>
      <c r="M198" s="69"/>
    </row>
    <row r="199" spans="1:13" s="4" customFormat="1" ht="36.6" customHeight="1">
      <c r="A199" s="24">
        <v>195</v>
      </c>
      <c r="B199" s="29" t="s">
        <v>543</v>
      </c>
      <c r="C199" s="29" t="s">
        <v>544</v>
      </c>
      <c r="D199" s="30" t="s">
        <v>545</v>
      </c>
      <c r="E199" s="45">
        <v>120</v>
      </c>
      <c r="F199" s="26"/>
      <c r="G199" s="45">
        <v>120</v>
      </c>
      <c r="H199" s="26">
        <v>2019.3</v>
      </c>
      <c r="I199" s="26">
        <v>2019.11</v>
      </c>
      <c r="J199" s="69" t="s">
        <v>2170</v>
      </c>
      <c r="K199" s="29" t="s">
        <v>205</v>
      </c>
      <c r="L199" s="41" t="s">
        <v>504</v>
      </c>
      <c r="M199" s="69"/>
    </row>
    <row r="200" spans="1:13" s="4" customFormat="1" ht="42" customHeight="1">
      <c r="A200" s="24">
        <v>196</v>
      </c>
      <c r="B200" s="29" t="s">
        <v>546</v>
      </c>
      <c r="C200" s="29" t="s">
        <v>547</v>
      </c>
      <c r="D200" s="30" t="s">
        <v>548</v>
      </c>
      <c r="E200" s="45">
        <v>45</v>
      </c>
      <c r="F200" s="26"/>
      <c r="G200" s="45">
        <v>45</v>
      </c>
      <c r="H200" s="26">
        <v>2019.3</v>
      </c>
      <c r="I200" s="26">
        <v>2019.11</v>
      </c>
      <c r="J200" s="69" t="s">
        <v>2170</v>
      </c>
      <c r="K200" s="29" t="s">
        <v>205</v>
      </c>
      <c r="L200" s="41" t="s">
        <v>504</v>
      </c>
      <c r="M200" s="69"/>
    </row>
    <row r="201" spans="1:13" s="4" customFormat="1" ht="40.950000000000003" customHeight="1">
      <c r="A201" s="26">
        <v>197</v>
      </c>
      <c r="B201" s="29" t="s">
        <v>549</v>
      </c>
      <c r="C201" s="29" t="s">
        <v>550</v>
      </c>
      <c r="D201" s="30" t="s">
        <v>551</v>
      </c>
      <c r="E201" s="45">
        <v>45</v>
      </c>
      <c r="F201" s="26"/>
      <c r="G201" s="45">
        <v>45</v>
      </c>
      <c r="H201" s="26">
        <v>2019.3</v>
      </c>
      <c r="I201" s="26">
        <v>2019.11</v>
      </c>
      <c r="J201" s="69" t="s">
        <v>2170</v>
      </c>
      <c r="K201" s="29" t="s">
        <v>205</v>
      </c>
      <c r="L201" s="41" t="s">
        <v>504</v>
      </c>
      <c r="M201" s="69"/>
    </row>
    <row r="202" spans="1:13" s="4" customFormat="1" ht="41.4" customHeight="1">
      <c r="A202" s="24">
        <v>198</v>
      </c>
      <c r="B202" s="29" t="s">
        <v>512</v>
      </c>
      <c r="C202" s="29" t="s">
        <v>502</v>
      </c>
      <c r="D202" s="30" t="s">
        <v>552</v>
      </c>
      <c r="E202" s="45">
        <v>1050</v>
      </c>
      <c r="F202" s="26"/>
      <c r="G202" s="45">
        <v>1050</v>
      </c>
      <c r="H202" s="26">
        <v>2019.3</v>
      </c>
      <c r="I202" s="26">
        <v>2019.11</v>
      </c>
      <c r="J202" s="69" t="s">
        <v>2170</v>
      </c>
      <c r="K202" s="29" t="s">
        <v>206</v>
      </c>
      <c r="L202" s="41" t="s">
        <v>504</v>
      </c>
      <c r="M202" s="69"/>
    </row>
    <row r="203" spans="1:13" s="4" customFormat="1" ht="25.2" customHeight="1">
      <c r="A203" s="24">
        <v>199</v>
      </c>
      <c r="B203" s="29" t="s">
        <v>501</v>
      </c>
      <c r="C203" s="29" t="s">
        <v>502</v>
      </c>
      <c r="D203" s="44" t="s">
        <v>553</v>
      </c>
      <c r="E203" s="45">
        <v>100</v>
      </c>
      <c r="F203" s="26"/>
      <c r="G203" s="45">
        <v>100</v>
      </c>
      <c r="H203" s="26">
        <v>2019.3</v>
      </c>
      <c r="I203" s="26">
        <v>2019.11</v>
      </c>
      <c r="J203" s="69" t="s">
        <v>2170</v>
      </c>
      <c r="K203" s="29" t="s">
        <v>206</v>
      </c>
      <c r="L203" s="41" t="s">
        <v>504</v>
      </c>
      <c r="M203" s="69"/>
    </row>
    <row r="204" spans="1:13" s="4" customFormat="1" ht="25.95" customHeight="1">
      <c r="A204" s="26">
        <v>200</v>
      </c>
      <c r="B204" s="29" t="s">
        <v>554</v>
      </c>
      <c r="C204" s="29" t="s">
        <v>368</v>
      </c>
      <c r="D204" s="30" t="s">
        <v>555</v>
      </c>
      <c r="E204" s="45">
        <v>150</v>
      </c>
      <c r="F204" s="26"/>
      <c r="G204" s="45">
        <v>150</v>
      </c>
      <c r="H204" s="26">
        <v>2019.3</v>
      </c>
      <c r="I204" s="26">
        <v>2019.11</v>
      </c>
      <c r="J204" s="69" t="s">
        <v>2170</v>
      </c>
      <c r="K204" s="29" t="s">
        <v>206</v>
      </c>
      <c r="L204" s="41" t="s">
        <v>504</v>
      </c>
      <c r="M204" s="69"/>
    </row>
    <row r="205" spans="1:13" s="4" customFormat="1" ht="24.6" customHeight="1">
      <c r="A205" s="24">
        <v>201</v>
      </c>
      <c r="B205" s="29" t="s">
        <v>556</v>
      </c>
      <c r="C205" s="29" t="s">
        <v>557</v>
      </c>
      <c r="D205" s="30" t="s">
        <v>555</v>
      </c>
      <c r="E205" s="45">
        <v>110</v>
      </c>
      <c r="F205" s="26"/>
      <c r="G205" s="45">
        <v>110</v>
      </c>
      <c r="H205" s="26">
        <v>2019.3</v>
      </c>
      <c r="I205" s="26">
        <v>2019.11</v>
      </c>
      <c r="J205" s="69" t="s">
        <v>2170</v>
      </c>
      <c r="K205" s="29" t="s">
        <v>206</v>
      </c>
      <c r="L205" s="41" t="s">
        <v>504</v>
      </c>
      <c r="M205" s="69"/>
    </row>
    <row r="206" spans="1:13" s="4" customFormat="1" ht="36" customHeight="1">
      <c r="A206" s="24">
        <v>202</v>
      </c>
      <c r="B206" s="29" t="s">
        <v>558</v>
      </c>
      <c r="C206" s="29" t="s">
        <v>370</v>
      </c>
      <c r="D206" s="30" t="s">
        <v>559</v>
      </c>
      <c r="E206" s="45">
        <v>20</v>
      </c>
      <c r="F206" s="26"/>
      <c r="G206" s="45">
        <v>20</v>
      </c>
      <c r="H206" s="26">
        <v>2019.3</v>
      </c>
      <c r="I206" s="26">
        <v>2019.11</v>
      </c>
      <c r="J206" s="69" t="s">
        <v>2170</v>
      </c>
      <c r="K206" s="29" t="s">
        <v>206</v>
      </c>
      <c r="L206" s="41" t="s">
        <v>504</v>
      </c>
      <c r="M206" s="69"/>
    </row>
    <row r="207" spans="1:13" s="4" customFormat="1" ht="25.95" customHeight="1">
      <c r="A207" s="26">
        <v>203</v>
      </c>
      <c r="B207" s="29" t="s">
        <v>560</v>
      </c>
      <c r="C207" s="29" t="s">
        <v>362</v>
      </c>
      <c r="D207" s="30" t="s">
        <v>561</v>
      </c>
      <c r="E207" s="45">
        <v>10</v>
      </c>
      <c r="F207" s="26"/>
      <c r="G207" s="45">
        <v>10</v>
      </c>
      <c r="H207" s="26">
        <v>2019.3</v>
      </c>
      <c r="I207" s="26">
        <v>2019.11</v>
      </c>
      <c r="J207" s="69" t="s">
        <v>2170</v>
      </c>
      <c r="K207" s="29" t="s">
        <v>206</v>
      </c>
      <c r="L207" s="41" t="s">
        <v>504</v>
      </c>
      <c r="M207" s="69"/>
    </row>
    <row r="208" spans="1:13" s="4" customFormat="1" ht="37.200000000000003" customHeight="1">
      <c r="A208" s="24">
        <v>204</v>
      </c>
      <c r="B208" s="29" t="s">
        <v>512</v>
      </c>
      <c r="C208" s="29" t="s">
        <v>513</v>
      </c>
      <c r="D208" s="30" t="s">
        <v>562</v>
      </c>
      <c r="E208" s="45">
        <v>558</v>
      </c>
      <c r="F208" s="26"/>
      <c r="G208" s="45">
        <v>558</v>
      </c>
      <c r="H208" s="26">
        <v>2019.3</v>
      </c>
      <c r="I208" s="26">
        <v>2019.11</v>
      </c>
      <c r="J208" s="69" t="s">
        <v>2170</v>
      </c>
      <c r="K208" s="29" t="s">
        <v>207</v>
      </c>
      <c r="L208" s="41" t="s">
        <v>504</v>
      </c>
      <c r="M208" s="69"/>
    </row>
    <row r="209" spans="1:13" s="4" customFormat="1" ht="25.95" customHeight="1">
      <c r="A209" s="24">
        <v>205</v>
      </c>
      <c r="B209" s="29" t="s">
        <v>501</v>
      </c>
      <c r="C209" s="29" t="s">
        <v>513</v>
      </c>
      <c r="D209" s="44" t="s">
        <v>563</v>
      </c>
      <c r="E209" s="45">
        <v>209</v>
      </c>
      <c r="F209" s="26"/>
      <c r="G209" s="45">
        <v>209</v>
      </c>
      <c r="H209" s="26">
        <v>2019.3</v>
      </c>
      <c r="I209" s="26">
        <v>2019.11</v>
      </c>
      <c r="J209" s="69" t="s">
        <v>2170</v>
      </c>
      <c r="K209" s="29" t="s">
        <v>207</v>
      </c>
      <c r="L209" s="41" t="s">
        <v>504</v>
      </c>
      <c r="M209" s="69"/>
    </row>
    <row r="210" spans="1:13" s="4" customFormat="1" ht="38.4" customHeight="1">
      <c r="A210" s="26">
        <v>206</v>
      </c>
      <c r="B210" s="29" t="s">
        <v>564</v>
      </c>
      <c r="C210" s="29" t="s">
        <v>565</v>
      </c>
      <c r="D210" s="30" t="s">
        <v>566</v>
      </c>
      <c r="E210" s="45">
        <v>120</v>
      </c>
      <c r="F210" s="26"/>
      <c r="G210" s="45">
        <v>120</v>
      </c>
      <c r="H210" s="26">
        <v>2019.3</v>
      </c>
      <c r="I210" s="26">
        <v>2019.11</v>
      </c>
      <c r="J210" s="69" t="s">
        <v>2170</v>
      </c>
      <c r="K210" s="29" t="s">
        <v>207</v>
      </c>
      <c r="L210" s="41" t="s">
        <v>504</v>
      </c>
      <c r="M210" s="69"/>
    </row>
    <row r="211" spans="1:13" s="4" customFormat="1" ht="38.4" customHeight="1">
      <c r="A211" s="24">
        <v>207</v>
      </c>
      <c r="B211" s="29" t="s">
        <v>512</v>
      </c>
      <c r="C211" s="29" t="s">
        <v>513</v>
      </c>
      <c r="D211" s="30" t="s">
        <v>567</v>
      </c>
      <c r="E211" s="45">
        <v>200</v>
      </c>
      <c r="F211" s="26"/>
      <c r="G211" s="45">
        <v>200</v>
      </c>
      <c r="H211" s="26">
        <v>2019.3</v>
      </c>
      <c r="I211" s="26">
        <v>2019.11</v>
      </c>
      <c r="J211" s="69" t="s">
        <v>2170</v>
      </c>
      <c r="K211" s="29" t="s">
        <v>208</v>
      </c>
      <c r="L211" s="41" t="s">
        <v>504</v>
      </c>
      <c r="M211" s="69"/>
    </row>
    <row r="212" spans="1:13" s="4" customFormat="1" ht="25.95" customHeight="1">
      <c r="A212" s="24">
        <v>208</v>
      </c>
      <c r="B212" s="29" t="s">
        <v>501</v>
      </c>
      <c r="C212" s="29" t="s">
        <v>513</v>
      </c>
      <c r="D212" s="44" t="s">
        <v>568</v>
      </c>
      <c r="E212" s="45">
        <v>176</v>
      </c>
      <c r="F212" s="26"/>
      <c r="G212" s="45">
        <v>176</v>
      </c>
      <c r="H212" s="26">
        <v>2019.3</v>
      </c>
      <c r="I212" s="26">
        <v>2019.11</v>
      </c>
      <c r="J212" s="69" t="s">
        <v>2170</v>
      </c>
      <c r="K212" s="29" t="s">
        <v>208</v>
      </c>
      <c r="L212" s="41" t="s">
        <v>504</v>
      </c>
      <c r="M212" s="69"/>
    </row>
    <row r="213" spans="1:13" s="4" customFormat="1" ht="39" customHeight="1">
      <c r="A213" s="26">
        <v>209</v>
      </c>
      <c r="B213" s="29" t="s">
        <v>569</v>
      </c>
      <c r="C213" s="29" t="s">
        <v>570</v>
      </c>
      <c r="D213" s="30" t="s">
        <v>571</v>
      </c>
      <c r="E213" s="45">
        <v>140</v>
      </c>
      <c r="F213" s="26"/>
      <c r="G213" s="45">
        <v>140</v>
      </c>
      <c r="H213" s="26">
        <v>2019.3</v>
      </c>
      <c r="I213" s="26">
        <v>2019.11</v>
      </c>
      <c r="J213" s="69" t="s">
        <v>2170</v>
      </c>
      <c r="K213" s="29" t="s">
        <v>208</v>
      </c>
      <c r="L213" s="41" t="s">
        <v>504</v>
      </c>
      <c r="M213" s="69"/>
    </row>
    <row r="214" spans="1:13" s="4" customFormat="1" ht="38.4" customHeight="1">
      <c r="A214" s="24">
        <v>210</v>
      </c>
      <c r="B214" s="29" t="s">
        <v>572</v>
      </c>
      <c r="C214" s="29" t="s">
        <v>573</v>
      </c>
      <c r="D214" s="30" t="s">
        <v>574</v>
      </c>
      <c r="E214" s="45">
        <v>152</v>
      </c>
      <c r="F214" s="26"/>
      <c r="G214" s="45">
        <v>152</v>
      </c>
      <c r="H214" s="26">
        <v>2019.3</v>
      </c>
      <c r="I214" s="26">
        <v>2019.11</v>
      </c>
      <c r="J214" s="69" t="s">
        <v>2170</v>
      </c>
      <c r="K214" s="29" t="s">
        <v>208</v>
      </c>
      <c r="L214" s="41" t="s">
        <v>504</v>
      </c>
      <c r="M214" s="69"/>
    </row>
    <row r="215" spans="1:13" s="4" customFormat="1" ht="38.4" customHeight="1">
      <c r="A215" s="24">
        <v>211</v>
      </c>
      <c r="B215" s="29" t="s">
        <v>575</v>
      </c>
      <c r="C215" s="29" t="s">
        <v>576</v>
      </c>
      <c r="D215" s="30" t="s">
        <v>571</v>
      </c>
      <c r="E215" s="45">
        <v>140</v>
      </c>
      <c r="F215" s="26"/>
      <c r="G215" s="45">
        <v>140</v>
      </c>
      <c r="H215" s="26">
        <v>2019.3</v>
      </c>
      <c r="I215" s="26">
        <v>2019.11</v>
      </c>
      <c r="J215" s="69" t="s">
        <v>2170</v>
      </c>
      <c r="K215" s="29" t="s">
        <v>208</v>
      </c>
      <c r="L215" s="41" t="s">
        <v>504</v>
      </c>
      <c r="M215" s="69"/>
    </row>
    <row r="216" spans="1:13" s="4" customFormat="1" ht="38.4" customHeight="1">
      <c r="A216" s="26">
        <v>212</v>
      </c>
      <c r="B216" s="29" t="s">
        <v>512</v>
      </c>
      <c r="C216" s="29" t="s">
        <v>502</v>
      </c>
      <c r="D216" s="30" t="s">
        <v>577</v>
      </c>
      <c r="E216" s="45">
        <v>446</v>
      </c>
      <c r="F216" s="26"/>
      <c r="G216" s="45">
        <v>446</v>
      </c>
      <c r="H216" s="26">
        <v>2019.3</v>
      </c>
      <c r="I216" s="26">
        <v>2019.11</v>
      </c>
      <c r="J216" s="69" t="s">
        <v>2170</v>
      </c>
      <c r="K216" s="29" t="s">
        <v>209</v>
      </c>
      <c r="L216" s="41" t="s">
        <v>504</v>
      </c>
      <c r="M216" s="69"/>
    </row>
    <row r="217" spans="1:13" s="4" customFormat="1" ht="25.95" customHeight="1">
      <c r="A217" s="24">
        <v>213</v>
      </c>
      <c r="B217" s="29" t="s">
        <v>501</v>
      </c>
      <c r="C217" s="29" t="s">
        <v>502</v>
      </c>
      <c r="D217" s="44" t="s">
        <v>578</v>
      </c>
      <c r="E217" s="45">
        <v>180</v>
      </c>
      <c r="F217" s="26"/>
      <c r="G217" s="45">
        <v>180</v>
      </c>
      <c r="H217" s="26">
        <v>2019.3</v>
      </c>
      <c r="I217" s="26">
        <v>2019.11</v>
      </c>
      <c r="J217" s="69" t="s">
        <v>2170</v>
      </c>
      <c r="K217" s="29" t="s">
        <v>209</v>
      </c>
      <c r="L217" s="41" t="s">
        <v>504</v>
      </c>
      <c r="M217" s="69"/>
    </row>
    <row r="218" spans="1:13" s="4" customFormat="1" ht="39.6" customHeight="1">
      <c r="A218" s="24">
        <v>214</v>
      </c>
      <c r="B218" s="29" t="s">
        <v>579</v>
      </c>
      <c r="C218" s="29" t="s">
        <v>580</v>
      </c>
      <c r="D218" s="30" t="s">
        <v>571</v>
      </c>
      <c r="E218" s="45">
        <v>140</v>
      </c>
      <c r="F218" s="26"/>
      <c r="G218" s="45">
        <v>140</v>
      </c>
      <c r="H218" s="26">
        <v>2019.3</v>
      </c>
      <c r="I218" s="26">
        <v>2019.11</v>
      </c>
      <c r="J218" s="69" t="s">
        <v>2170</v>
      </c>
      <c r="K218" s="29" t="s">
        <v>209</v>
      </c>
      <c r="L218" s="41" t="s">
        <v>504</v>
      </c>
      <c r="M218" s="69"/>
    </row>
    <row r="219" spans="1:13" s="4" customFormat="1" ht="39.6" customHeight="1">
      <c r="A219" s="26">
        <v>215</v>
      </c>
      <c r="B219" s="29" t="s">
        <v>581</v>
      </c>
      <c r="C219" s="29" t="s">
        <v>582</v>
      </c>
      <c r="D219" s="30" t="s">
        <v>566</v>
      </c>
      <c r="E219" s="45">
        <v>140</v>
      </c>
      <c r="F219" s="26"/>
      <c r="G219" s="45">
        <v>140</v>
      </c>
      <c r="H219" s="26">
        <v>2019.3</v>
      </c>
      <c r="I219" s="26">
        <v>2019.11</v>
      </c>
      <c r="J219" s="69" t="s">
        <v>2170</v>
      </c>
      <c r="K219" s="29" t="s">
        <v>209</v>
      </c>
      <c r="L219" s="41" t="s">
        <v>504</v>
      </c>
      <c r="M219" s="69"/>
    </row>
    <row r="220" spans="1:13" s="4" customFormat="1" ht="37.950000000000003" customHeight="1">
      <c r="A220" s="24">
        <v>216</v>
      </c>
      <c r="B220" s="29" t="s">
        <v>512</v>
      </c>
      <c r="C220" s="29" t="s">
        <v>513</v>
      </c>
      <c r="D220" s="30" t="s">
        <v>583</v>
      </c>
      <c r="E220" s="45">
        <v>76</v>
      </c>
      <c r="F220" s="26"/>
      <c r="G220" s="45">
        <v>76</v>
      </c>
      <c r="H220" s="26">
        <v>2019.3</v>
      </c>
      <c r="I220" s="26">
        <v>2019.11</v>
      </c>
      <c r="J220" s="69" t="s">
        <v>2170</v>
      </c>
      <c r="K220" s="29" t="s">
        <v>210</v>
      </c>
      <c r="L220" s="41" t="s">
        <v>504</v>
      </c>
      <c r="M220" s="69"/>
    </row>
    <row r="221" spans="1:13" s="4" customFormat="1" ht="21.6">
      <c r="A221" s="24">
        <v>217</v>
      </c>
      <c r="B221" s="29" t="s">
        <v>501</v>
      </c>
      <c r="C221" s="29" t="s">
        <v>513</v>
      </c>
      <c r="D221" s="44" t="s">
        <v>584</v>
      </c>
      <c r="E221" s="45">
        <v>213</v>
      </c>
      <c r="F221" s="26"/>
      <c r="G221" s="45">
        <v>213</v>
      </c>
      <c r="H221" s="26">
        <v>2019.3</v>
      </c>
      <c r="I221" s="26">
        <v>2019.11</v>
      </c>
      <c r="J221" s="69" t="s">
        <v>2170</v>
      </c>
      <c r="K221" s="29" t="s">
        <v>210</v>
      </c>
      <c r="L221" s="41" t="s">
        <v>504</v>
      </c>
      <c r="M221" s="69"/>
    </row>
    <row r="222" spans="1:13" s="4" customFormat="1" ht="39" customHeight="1">
      <c r="A222" s="26">
        <v>218</v>
      </c>
      <c r="B222" s="29" t="s">
        <v>585</v>
      </c>
      <c r="C222" s="29" t="s">
        <v>586</v>
      </c>
      <c r="D222" s="30" t="s">
        <v>587</v>
      </c>
      <c r="E222" s="45">
        <v>80</v>
      </c>
      <c r="F222" s="26"/>
      <c r="G222" s="45">
        <v>80</v>
      </c>
      <c r="H222" s="26">
        <v>2019.3</v>
      </c>
      <c r="I222" s="26">
        <v>2019.11</v>
      </c>
      <c r="J222" s="69" t="s">
        <v>2170</v>
      </c>
      <c r="K222" s="29" t="s">
        <v>210</v>
      </c>
      <c r="L222" s="41" t="s">
        <v>504</v>
      </c>
      <c r="M222" s="69"/>
    </row>
    <row r="223" spans="1:13" s="4" customFormat="1" ht="36.6" customHeight="1">
      <c r="A223" s="24">
        <v>219</v>
      </c>
      <c r="B223" s="29" t="s">
        <v>512</v>
      </c>
      <c r="C223" s="29" t="s">
        <v>513</v>
      </c>
      <c r="D223" s="30" t="s">
        <v>588</v>
      </c>
      <c r="E223" s="45">
        <v>286</v>
      </c>
      <c r="F223" s="26"/>
      <c r="G223" s="45">
        <v>286</v>
      </c>
      <c r="H223" s="26">
        <v>2019.3</v>
      </c>
      <c r="I223" s="26">
        <v>2019.11</v>
      </c>
      <c r="J223" s="69" t="s">
        <v>2170</v>
      </c>
      <c r="K223" s="29" t="s">
        <v>211</v>
      </c>
      <c r="L223" s="41" t="s">
        <v>504</v>
      </c>
      <c r="M223" s="69"/>
    </row>
    <row r="224" spans="1:13" s="4" customFormat="1" ht="21.6">
      <c r="A224" s="24">
        <v>220</v>
      </c>
      <c r="B224" s="29" t="s">
        <v>501</v>
      </c>
      <c r="C224" s="29" t="s">
        <v>513</v>
      </c>
      <c r="D224" s="44" t="s">
        <v>589</v>
      </c>
      <c r="E224" s="45">
        <v>206</v>
      </c>
      <c r="F224" s="26"/>
      <c r="G224" s="45">
        <v>206</v>
      </c>
      <c r="H224" s="26">
        <v>2019.3</v>
      </c>
      <c r="I224" s="26">
        <v>2019.11</v>
      </c>
      <c r="J224" s="69" t="s">
        <v>2170</v>
      </c>
      <c r="K224" s="29" t="s">
        <v>211</v>
      </c>
      <c r="L224" s="41" t="s">
        <v>504</v>
      </c>
      <c r="M224" s="69"/>
    </row>
    <row r="225" spans="1:13" s="4" customFormat="1" ht="37.950000000000003" customHeight="1">
      <c r="A225" s="26">
        <v>221</v>
      </c>
      <c r="B225" s="29" t="s">
        <v>590</v>
      </c>
      <c r="C225" s="29" t="s">
        <v>591</v>
      </c>
      <c r="D225" s="30" t="s">
        <v>592</v>
      </c>
      <c r="E225" s="45">
        <v>112</v>
      </c>
      <c r="F225" s="26"/>
      <c r="G225" s="45">
        <v>112</v>
      </c>
      <c r="H225" s="26">
        <v>2019.3</v>
      </c>
      <c r="I225" s="26">
        <v>2019.11</v>
      </c>
      <c r="J225" s="69" t="s">
        <v>2170</v>
      </c>
      <c r="K225" s="29" t="s">
        <v>211</v>
      </c>
      <c r="L225" s="41" t="s">
        <v>504</v>
      </c>
      <c r="M225" s="69"/>
    </row>
    <row r="226" spans="1:13" s="4" customFormat="1" ht="36.6" customHeight="1">
      <c r="A226" s="24">
        <v>222</v>
      </c>
      <c r="B226" s="29" t="s">
        <v>593</v>
      </c>
      <c r="C226" s="29" t="s">
        <v>591</v>
      </c>
      <c r="D226" s="30" t="s">
        <v>594</v>
      </c>
      <c r="E226" s="45">
        <v>72</v>
      </c>
      <c r="F226" s="26"/>
      <c r="G226" s="45">
        <v>72</v>
      </c>
      <c r="H226" s="26">
        <v>2019.3</v>
      </c>
      <c r="I226" s="26">
        <v>2019.11</v>
      </c>
      <c r="J226" s="69" t="s">
        <v>2170</v>
      </c>
      <c r="K226" s="29" t="s">
        <v>211</v>
      </c>
      <c r="L226" s="41" t="s">
        <v>504</v>
      </c>
      <c r="M226" s="69"/>
    </row>
    <row r="227" spans="1:13" s="4" customFormat="1" ht="37.200000000000003" customHeight="1">
      <c r="A227" s="24">
        <v>223</v>
      </c>
      <c r="B227" s="29" t="s">
        <v>512</v>
      </c>
      <c r="C227" s="29" t="s">
        <v>513</v>
      </c>
      <c r="D227" s="30" t="s">
        <v>595</v>
      </c>
      <c r="E227" s="45">
        <v>264</v>
      </c>
      <c r="F227" s="26"/>
      <c r="G227" s="45">
        <v>264</v>
      </c>
      <c r="H227" s="26">
        <v>2019.3</v>
      </c>
      <c r="I227" s="26">
        <v>2019.11</v>
      </c>
      <c r="J227" s="69" t="s">
        <v>2170</v>
      </c>
      <c r="K227" s="29" t="s">
        <v>212</v>
      </c>
      <c r="L227" s="41" t="s">
        <v>504</v>
      </c>
      <c r="M227" s="69"/>
    </row>
    <row r="228" spans="1:13" s="4" customFormat="1" ht="21.6">
      <c r="A228" s="26">
        <v>224</v>
      </c>
      <c r="B228" s="29" t="s">
        <v>501</v>
      </c>
      <c r="C228" s="29" t="s">
        <v>513</v>
      </c>
      <c r="D228" s="44" t="s">
        <v>596</v>
      </c>
      <c r="E228" s="45">
        <v>197</v>
      </c>
      <c r="F228" s="26"/>
      <c r="G228" s="45">
        <v>197</v>
      </c>
      <c r="H228" s="26">
        <v>2019.3</v>
      </c>
      <c r="I228" s="26">
        <v>2019.11</v>
      </c>
      <c r="J228" s="69" t="s">
        <v>2170</v>
      </c>
      <c r="K228" s="29" t="s">
        <v>212</v>
      </c>
      <c r="L228" s="41" t="s">
        <v>504</v>
      </c>
      <c r="M228" s="69"/>
    </row>
    <row r="229" spans="1:13" s="4" customFormat="1" ht="40.950000000000003" customHeight="1">
      <c r="A229" s="24">
        <v>225</v>
      </c>
      <c r="B229" s="29" t="s">
        <v>597</v>
      </c>
      <c r="C229" s="29" t="s">
        <v>598</v>
      </c>
      <c r="D229" s="30" t="s">
        <v>566</v>
      </c>
      <c r="E229" s="45">
        <v>120</v>
      </c>
      <c r="F229" s="26"/>
      <c r="G229" s="45">
        <v>120</v>
      </c>
      <c r="H229" s="26">
        <v>2019.3</v>
      </c>
      <c r="I229" s="26">
        <v>2019.11</v>
      </c>
      <c r="J229" s="69" t="s">
        <v>2170</v>
      </c>
      <c r="K229" s="29" t="s">
        <v>212</v>
      </c>
      <c r="L229" s="41" t="s">
        <v>504</v>
      </c>
      <c r="M229" s="69"/>
    </row>
    <row r="230" spans="1:13" s="4" customFormat="1" ht="38.4" customHeight="1">
      <c r="A230" s="24">
        <v>226</v>
      </c>
      <c r="B230" s="29" t="s">
        <v>599</v>
      </c>
      <c r="C230" s="29" t="s">
        <v>600</v>
      </c>
      <c r="D230" s="30" t="s">
        <v>601</v>
      </c>
      <c r="E230" s="45">
        <v>60</v>
      </c>
      <c r="F230" s="26"/>
      <c r="G230" s="45">
        <v>60</v>
      </c>
      <c r="H230" s="26">
        <v>2019.3</v>
      </c>
      <c r="I230" s="26">
        <v>2019.11</v>
      </c>
      <c r="J230" s="69" t="s">
        <v>2170</v>
      </c>
      <c r="K230" s="29" t="s">
        <v>212</v>
      </c>
      <c r="L230" s="41" t="s">
        <v>504</v>
      </c>
      <c r="M230" s="69"/>
    </row>
    <row r="231" spans="1:13" s="4" customFormat="1" ht="37.200000000000003" customHeight="1">
      <c r="A231" s="26">
        <v>227</v>
      </c>
      <c r="B231" s="29" t="s">
        <v>512</v>
      </c>
      <c r="C231" s="29" t="s">
        <v>513</v>
      </c>
      <c r="D231" s="30" t="s">
        <v>602</v>
      </c>
      <c r="E231" s="45">
        <v>490</v>
      </c>
      <c r="F231" s="26"/>
      <c r="G231" s="45">
        <v>490</v>
      </c>
      <c r="H231" s="26">
        <v>2019.3</v>
      </c>
      <c r="I231" s="26">
        <v>2019.11</v>
      </c>
      <c r="J231" s="69" t="s">
        <v>2170</v>
      </c>
      <c r="K231" s="29" t="s">
        <v>213</v>
      </c>
      <c r="L231" s="41" t="s">
        <v>504</v>
      </c>
      <c r="M231" s="69"/>
    </row>
    <row r="232" spans="1:13" s="4" customFormat="1" ht="25.95" customHeight="1">
      <c r="A232" s="24">
        <v>228</v>
      </c>
      <c r="B232" s="29" t="s">
        <v>501</v>
      </c>
      <c r="C232" s="29" t="s">
        <v>513</v>
      </c>
      <c r="D232" s="44" t="s">
        <v>603</v>
      </c>
      <c r="E232" s="45">
        <v>235</v>
      </c>
      <c r="F232" s="26"/>
      <c r="G232" s="45">
        <v>235</v>
      </c>
      <c r="H232" s="26">
        <v>2019.3</v>
      </c>
      <c r="I232" s="26">
        <v>2019.11</v>
      </c>
      <c r="J232" s="69" t="s">
        <v>2170</v>
      </c>
      <c r="K232" s="29" t="s">
        <v>213</v>
      </c>
      <c r="L232" s="41" t="s">
        <v>504</v>
      </c>
      <c r="M232" s="69"/>
    </row>
    <row r="233" spans="1:13" s="4" customFormat="1" ht="37.950000000000003" customHeight="1">
      <c r="A233" s="24">
        <v>229</v>
      </c>
      <c r="B233" s="29" t="s">
        <v>512</v>
      </c>
      <c r="C233" s="29" t="s">
        <v>502</v>
      </c>
      <c r="D233" s="30" t="s">
        <v>604</v>
      </c>
      <c r="E233" s="45">
        <v>450</v>
      </c>
      <c r="F233" s="26"/>
      <c r="G233" s="45">
        <v>450</v>
      </c>
      <c r="H233" s="26">
        <v>2019.3</v>
      </c>
      <c r="I233" s="26">
        <v>2019.11</v>
      </c>
      <c r="J233" s="69" t="s">
        <v>2170</v>
      </c>
      <c r="K233" s="29" t="s">
        <v>214</v>
      </c>
      <c r="L233" s="41" t="s">
        <v>504</v>
      </c>
      <c r="M233" s="69"/>
    </row>
    <row r="234" spans="1:13" s="4" customFormat="1" ht="25.95" customHeight="1">
      <c r="A234" s="26">
        <v>230</v>
      </c>
      <c r="B234" s="29" t="s">
        <v>501</v>
      </c>
      <c r="C234" s="29" t="s">
        <v>502</v>
      </c>
      <c r="D234" s="44" t="s">
        <v>605</v>
      </c>
      <c r="E234" s="45">
        <v>113</v>
      </c>
      <c r="F234" s="26"/>
      <c r="G234" s="45">
        <v>113</v>
      </c>
      <c r="H234" s="26">
        <v>2019.3</v>
      </c>
      <c r="I234" s="26">
        <v>2019.11</v>
      </c>
      <c r="J234" s="69" t="s">
        <v>2170</v>
      </c>
      <c r="K234" s="29" t="s">
        <v>214</v>
      </c>
      <c r="L234" s="41" t="s">
        <v>504</v>
      </c>
      <c r="M234" s="69"/>
    </row>
    <row r="235" spans="1:13" s="4" customFormat="1" ht="39" customHeight="1">
      <c r="A235" s="24">
        <v>231</v>
      </c>
      <c r="B235" s="29" t="s">
        <v>512</v>
      </c>
      <c r="C235" s="29" t="s">
        <v>502</v>
      </c>
      <c r="D235" s="30" t="s">
        <v>606</v>
      </c>
      <c r="E235" s="45">
        <v>276</v>
      </c>
      <c r="F235" s="26"/>
      <c r="G235" s="45">
        <v>276</v>
      </c>
      <c r="H235" s="26">
        <v>2019.3</v>
      </c>
      <c r="I235" s="26">
        <v>2019.11</v>
      </c>
      <c r="J235" s="69" t="s">
        <v>2170</v>
      </c>
      <c r="K235" s="29" t="s">
        <v>215</v>
      </c>
      <c r="L235" s="41" t="s">
        <v>504</v>
      </c>
      <c r="M235" s="69"/>
    </row>
    <row r="236" spans="1:13" s="4" customFormat="1" ht="25.95" customHeight="1">
      <c r="A236" s="24">
        <v>232</v>
      </c>
      <c r="B236" s="29" t="s">
        <v>501</v>
      </c>
      <c r="C236" s="29" t="s">
        <v>502</v>
      </c>
      <c r="D236" s="44" t="s">
        <v>607</v>
      </c>
      <c r="E236" s="45">
        <v>58</v>
      </c>
      <c r="F236" s="26"/>
      <c r="G236" s="45">
        <v>58</v>
      </c>
      <c r="H236" s="26">
        <v>2019.3</v>
      </c>
      <c r="I236" s="26">
        <v>2019.11</v>
      </c>
      <c r="J236" s="69" t="s">
        <v>2170</v>
      </c>
      <c r="K236" s="29" t="s">
        <v>215</v>
      </c>
      <c r="L236" s="41" t="s">
        <v>504</v>
      </c>
      <c r="M236" s="69"/>
    </row>
    <row r="237" spans="1:13" s="4" customFormat="1" ht="39.6" customHeight="1">
      <c r="A237" s="26">
        <v>233</v>
      </c>
      <c r="B237" s="29" t="s">
        <v>608</v>
      </c>
      <c r="C237" s="29" t="s">
        <v>609</v>
      </c>
      <c r="D237" s="30" t="s">
        <v>548</v>
      </c>
      <c r="E237" s="45">
        <v>60</v>
      </c>
      <c r="F237" s="26"/>
      <c r="G237" s="45">
        <v>60</v>
      </c>
      <c r="H237" s="26">
        <v>2019.3</v>
      </c>
      <c r="I237" s="26">
        <v>2019.11</v>
      </c>
      <c r="J237" s="69" t="s">
        <v>2170</v>
      </c>
      <c r="K237" s="29" t="s">
        <v>215</v>
      </c>
      <c r="L237" s="41" t="s">
        <v>504</v>
      </c>
      <c r="M237" s="69"/>
    </row>
    <row r="238" spans="1:13" s="4" customFormat="1" ht="39.6" customHeight="1">
      <c r="A238" s="24">
        <v>234</v>
      </c>
      <c r="B238" s="29" t="s">
        <v>610</v>
      </c>
      <c r="C238" s="29" t="s">
        <v>611</v>
      </c>
      <c r="D238" s="30" t="s">
        <v>551</v>
      </c>
      <c r="E238" s="45">
        <v>45</v>
      </c>
      <c r="F238" s="26"/>
      <c r="G238" s="45">
        <v>45</v>
      </c>
      <c r="H238" s="26">
        <v>2019.3</v>
      </c>
      <c r="I238" s="26">
        <v>2019.11</v>
      </c>
      <c r="J238" s="69" t="s">
        <v>2170</v>
      </c>
      <c r="K238" s="29" t="s">
        <v>215</v>
      </c>
      <c r="L238" s="41" t="s">
        <v>504</v>
      </c>
      <c r="M238" s="69"/>
    </row>
    <row r="239" spans="1:13" s="4" customFormat="1" ht="39" customHeight="1">
      <c r="A239" s="24">
        <v>235</v>
      </c>
      <c r="B239" s="29" t="s">
        <v>612</v>
      </c>
      <c r="C239" s="29" t="s">
        <v>613</v>
      </c>
      <c r="D239" s="30" t="s">
        <v>614</v>
      </c>
      <c r="E239" s="45">
        <v>465</v>
      </c>
      <c r="F239" s="26"/>
      <c r="G239" s="45">
        <v>465</v>
      </c>
      <c r="H239" s="26">
        <v>2019.3</v>
      </c>
      <c r="I239" s="26">
        <v>2019.11</v>
      </c>
      <c r="J239" s="69" t="s">
        <v>2170</v>
      </c>
      <c r="K239" s="29" t="s">
        <v>215</v>
      </c>
      <c r="L239" s="41" t="s">
        <v>504</v>
      </c>
      <c r="M239" s="69"/>
    </row>
    <row r="240" spans="1:13" s="4" customFormat="1" ht="39" customHeight="1">
      <c r="A240" s="26">
        <v>236</v>
      </c>
      <c r="B240" s="29" t="s">
        <v>512</v>
      </c>
      <c r="C240" s="29" t="s">
        <v>513</v>
      </c>
      <c r="D240" s="30" t="s">
        <v>615</v>
      </c>
      <c r="E240" s="45">
        <v>1116</v>
      </c>
      <c r="F240" s="26"/>
      <c r="G240" s="45">
        <v>1116</v>
      </c>
      <c r="H240" s="26">
        <v>2019.3</v>
      </c>
      <c r="I240" s="26">
        <v>2019.11</v>
      </c>
      <c r="J240" s="69" t="s">
        <v>2170</v>
      </c>
      <c r="K240" s="29" t="s">
        <v>216</v>
      </c>
      <c r="L240" s="41" t="s">
        <v>504</v>
      </c>
      <c r="M240" s="69"/>
    </row>
    <row r="241" spans="1:255" s="4" customFormat="1" ht="40.200000000000003" customHeight="1">
      <c r="A241" s="24">
        <v>237</v>
      </c>
      <c r="B241" s="29" t="s">
        <v>616</v>
      </c>
      <c r="C241" s="29" t="s">
        <v>617</v>
      </c>
      <c r="D241" s="30" t="s">
        <v>618</v>
      </c>
      <c r="E241" s="45">
        <v>1500</v>
      </c>
      <c r="F241" s="26"/>
      <c r="G241" s="45">
        <v>1500</v>
      </c>
      <c r="H241" s="26">
        <v>2019.3</v>
      </c>
      <c r="I241" s="26">
        <v>2019.11</v>
      </c>
      <c r="J241" s="69" t="s">
        <v>2170</v>
      </c>
      <c r="K241" s="29" t="s">
        <v>215</v>
      </c>
      <c r="L241" s="41" t="s">
        <v>504</v>
      </c>
      <c r="M241" s="69"/>
    </row>
    <row r="242" spans="1:255" s="4" customFormat="1" ht="38.4" customHeight="1">
      <c r="A242" s="24">
        <v>238</v>
      </c>
      <c r="B242" s="46" t="s">
        <v>619</v>
      </c>
      <c r="C242" s="46" t="s">
        <v>620</v>
      </c>
      <c r="D242" s="47" t="s">
        <v>621</v>
      </c>
      <c r="E242" s="48">
        <v>550</v>
      </c>
      <c r="F242" s="26"/>
      <c r="G242" s="48">
        <v>550</v>
      </c>
      <c r="H242" s="26">
        <v>2019.3</v>
      </c>
      <c r="I242" s="26">
        <v>2019.11</v>
      </c>
      <c r="J242" s="69" t="s">
        <v>2170</v>
      </c>
      <c r="K242" s="29" t="s">
        <v>215</v>
      </c>
      <c r="L242" s="41" t="s">
        <v>504</v>
      </c>
      <c r="M242" s="69"/>
    </row>
    <row r="243" spans="1:255" s="5" customFormat="1" ht="31.2" customHeight="1">
      <c r="A243" s="26">
        <v>239</v>
      </c>
      <c r="B243" s="21" t="s">
        <v>622</v>
      </c>
      <c r="C243" s="21" t="s">
        <v>272</v>
      </c>
      <c r="D243" s="25"/>
      <c r="E243" s="22">
        <f>SUM(E244,E257,E267,E280,E293,E308,E334,E359,E364,E386,E395,E429,E435,E454,E489,E505,E536,E553)</f>
        <v>6223.7000000000007</v>
      </c>
      <c r="F243" s="21"/>
      <c r="G243" s="22">
        <f>SUM(G244,G257,G267,G280,G293,G308,G334,G359,G364,G386,G395,G429,G435,G454,G489,G505,G536,G553)</f>
        <v>6223.7000000000007</v>
      </c>
      <c r="H243" s="23"/>
      <c r="I243" s="23"/>
      <c r="J243" s="63"/>
      <c r="K243" s="21"/>
      <c r="L243" s="38"/>
      <c r="M243" s="69" t="s">
        <v>500</v>
      </c>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c r="CC243" s="39"/>
      <c r="CD243" s="39"/>
      <c r="CE243" s="39"/>
      <c r="CF243" s="39"/>
      <c r="CG243" s="39"/>
      <c r="CH243" s="39"/>
      <c r="CI243" s="39"/>
      <c r="CJ243" s="39"/>
      <c r="CK243" s="39"/>
      <c r="CL243" s="39"/>
      <c r="CM243" s="39"/>
      <c r="CN243" s="39"/>
      <c r="CO243" s="39"/>
      <c r="CP243" s="39"/>
      <c r="CQ243" s="39"/>
      <c r="CR243" s="39"/>
      <c r="CS243" s="39"/>
      <c r="CT243" s="39"/>
      <c r="CU243" s="39"/>
      <c r="CV243" s="39"/>
      <c r="CW243" s="39"/>
      <c r="CX243" s="39"/>
      <c r="CY243" s="39"/>
      <c r="CZ243" s="39"/>
      <c r="DA243" s="39"/>
      <c r="DB243" s="39"/>
      <c r="DC243" s="39"/>
      <c r="DD243" s="39"/>
      <c r="DE243" s="39"/>
      <c r="DF243" s="39"/>
      <c r="DG243" s="39"/>
      <c r="DH243" s="39"/>
      <c r="DI243" s="39"/>
      <c r="DJ243" s="39"/>
      <c r="DK243" s="39"/>
      <c r="DL243" s="39"/>
      <c r="DM243" s="39"/>
      <c r="DN243" s="39"/>
      <c r="DO243" s="39"/>
      <c r="DP243" s="39"/>
      <c r="DQ243" s="39"/>
      <c r="DR243" s="39"/>
      <c r="DS243" s="39"/>
      <c r="DT243" s="39"/>
      <c r="DU243" s="39"/>
      <c r="DV243" s="39"/>
      <c r="DW243" s="39"/>
      <c r="DX243" s="39"/>
      <c r="DY243" s="39"/>
      <c r="DZ243" s="39"/>
      <c r="EA243" s="39"/>
      <c r="EB243" s="39"/>
      <c r="EC243" s="39"/>
      <c r="ED243" s="39"/>
      <c r="EE243" s="39"/>
      <c r="EF243" s="39"/>
      <c r="EG243" s="39"/>
      <c r="EH243" s="39"/>
      <c r="EI243" s="39"/>
      <c r="EJ243" s="39"/>
      <c r="EK243" s="39"/>
      <c r="EL243" s="39"/>
      <c r="EM243" s="39"/>
      <c r="EN243" s="39"/>
      <c r="EO243" s="39"/>
      <c r="EP243" s="39"/>
      <c r="EQ243" s="39"/>
      <c r="ER243" s="39"/>
      <c r="ES243" s="39"/>
      <c r="ET243" s="39"/>
      <c r="EU243" s="39"/>
      <c r="EV243" s="39"/>
      <c r="EW243" s="39"/>
      <c r="EX243" s="39"/>
      <c r="EY243" s="39"/>
      <c r="EZ243" s="39"/>
      <c r="FA243" s="39"/>
      <c r="FB243" s="39"/>
      <c r="FC243" s="39"/>
      <c r="FD243" s="39"/>
      <c r="FE243" s="39"/>
      <c r="FF243" s="39"/>
      <c r="FG243" s="39"/>
      <c r="FH243" s="39"/>
      <c r="FI243" s="39"/>
      <c r="FJ243" s="39"/>
      <c r="FK243" s="39"/>
      <c r="FL243" s="39"/>
      <c r="FM243" s="39"/>
      <c r="FN243" s="39"/>
      <c r="FO243" s="39"/>
      <c r="FP243" s="39"/>
      <c r="FQ243" s="39"/>
      <c r="FR243" s="39"/>
      <c r="FS243" s="39"/>
      <c r="FT243" s="39"/>
      <c r="FU243" s="39"/>
      <c r="FV243" s="39"/>
      <c r="FW243" s="39"/>
      <c r="FX243" s="39"/>
      <c r="FY243" s="39"/>
      <c r="FZ243" s="39"/>
      <c r="GA243" s="39"/>
      <c r="GB243" s="39"/>
      <c r="GC243" s="39"/>
      <c r="GD243" s="39"/>
      <c r="GE243" s="39"/>
      <c r="GF243" s="39"/>
      <c r="GG243" s="39"/>
      <c r="GH243" s="39"/>
      <c r="GI243" s="39"/>
      <c r="GJ243" s="39"/>
      <c r="GK243" s="39"/>
      <c r="GL243" s="39"/>
      <c r="GM243" s="39"/>
      <c r="GN243" s="39"/>
      <c r="GO243" s="39"/>
      <c r="GP243" s="39"/>
      <c r="GQ243" s="39"/>
      <c r="GR243" s="39"/>
      <c r="GS243" s="39"/>
      <c r="GT243" s="39"/>
      <c r="GU243" s="39"/>
      <c r="GV243" s="39"/>
      <c r="GW243" s="39"/>
      <c r="GX243" s="39"/>
      <c r="GY243" s="39"/>
      <c r="GZ243" s="39"/>
      <c r="HA243" s="39"/>
      <c r="HB243" s="39"/>
      <c r="HC243" s="39"/>
      <c r="HD243" s="39"/>
      <c r="HE243" s="39"/>
      <c r="HF243" s="39"/>
      <c r="HG243" s="39"/>
      <c r="HH243" s="39"/>
      <c r="HI243" s="39"/>
      <c r="HJ243" s="39"/>
      <c r="HK243" s="39"/>
      <c r="HL243" s="39"/>
      <c r="HM243" s="39"/>
      <c r="HN243" s="39"/>
      <c r="HO243" s="39"/>
      <c r="HP243" s="39"/>
      <c r="HQ243" s="39"/>
      <c r="HR243" s="39"/>
      <c r="HS243" s="39"/>
      <c r="HT243" s="39"/>
      <c r="HU243" s="39"/>
      <c r="HV243" s="39"/>
      <c r="HW243" s="39"/>
      <c r="HX243" s="39"/>
      <c r="HY243" s="39"/>
      <c r="HZ243" s="39"/>
      <c r="IA243" s="39"/>
      <c r="IB243" s="39"/>
      <c r="IC243" s="39"/>
      <c r="ID243" s="39"/>
      <c r="IE243" s="39"/>
      <c r="IF243" s="39"/>
      <c r="IG243" s="39"/>
      <c r="IH243" s="39"/>
      <c r="II243" s="39"/>
      <c r="IJ243" s="39"/>
      <c r="IK243" s="39"/>
      <c r="IL243" s="39"/>
      <c r="IM243" s="39"/>
      <c r="IN243" s="39"/>
      <c r="IO243" s="39"/>
      <c r="IP243" s="39"/>
      <c r="IQ243" s="39"/>
      <c r="IR243" s="39"/>
      <c r="IS243" s="39"/>
      <c r="IT243" s="39"/>
      <c r="IU243" s="39"/>
    </row>
    <row r="244" spans="1:255" s="5" customFormat="1" ht="15.6">
      <c r="A244" s="24">
        <v>240</v>
      </c>
      <c r="B244" s="21" t="s">
        <v>11</v>
      </c>
      <c r="C244" s="21"/>
      <c r="D244" s="25"/>
      <c r="E244" s="22">
        <f>SUM(E245:E256)</f>
        <v>642.70000000000005</v>
      </c>
      <c r="F244" s="21"/>
      <c r="G244" s="22">
        <f>SUM(G245:G256)</f>
        <v>642.70000000000005</v>
      </c>
      <c r="H244" s="23"/>
      <c r="I244" s="23"/>
      <c r="J244" s="63"/>
      <c r="K244" s="21"/>
      <c r="L244" s="38"/>
      <c r="M244" s="66"/>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c r="BQ244" s="39"/>
      <c r="BR244" s="39"/>
      <c r="BS244" s="39"/>
      <c r="BT244" s="39"/>
      <c r="BU244" s="39"/>
      <c r="BV244" s="39"/>
      <c r="BW244" s="39"/>
      <c r="BX244" s="39"/>
      <c r="BY244" s="39"/>
      <c r="BZ244" s="39"/>
      <c r="CA244" s="39"/>
      <c r="CB244" s="39"/>
      <c r="CC244" s="39"/>
      <c r="CD244" s="39"/>
      <c r="CE244" s="39"/>
      <c r="CF244" s="39"/>
      <c r="CG244" s="39"/>
      <c r="CH244" s="39"/>
      <c r="CI244" s="39"/>
      <c r="CJ244" s="39"/>
      <c r="CK244" s="39"/>
      <c r="CL244" s="39"/>
      <c r="CM244" s="39"/>
      <c r="CN244" s="39"/>
      <c r="CO244" s="39"/>
      <c r="CP244" s="39"/>
      <c r="CQ244" s="39"/>
      <c r="CR244" s="39"/>
      <c r="CS244" s="39"/>
      <c r="CT244" s="39"/>
      <c r="CU244" s="39"/>
      <c r="CV244" s="39"/>
      <c r="CW244" s="39"/>
      <c r="CX244" s="39"/>
      <c r="CY244" s="39"/>
      <c r="CZ244" s="39"/>
      <c r="DA244" s="39"/>
      <c r="DB244" s="39"/>
      <c r="DC244" s="39"/>
      <c r="DD244" s="39"/>
      <c r="DE244" s="39"/>
      <c r="DF244" s="39"/>
      <c r="DG244" s="39"/>
      <c r="DH244" s="39"/>
      <c r="DI244" s="39"/>
      <c r="DJ244" s="39"/>
      <c r="DK244" s="39"/>
      <c r="DL244" s="39"/>
      <c r="DM244" s="39"/>
      <c r="DN244" s="39"/>
      <c r="DO244" s="39"/>
      <c r="DP244" s="39"/>
      <c r="DQ244" s="39"/>
      <c r="DR244" s="39"/>
      <c r="DS244" s="39"/>
      <c r="DT244" s="39"/>
      <c r="DU244" s="39"/>
      <c r="DV244" s="39"/>
      <c r="DW244" s="39"/>
      <c r="DX244" s="39"/>
      <c r="DY244" s="39"/>
      <c r="DZ244" s="39"/>
      <c r="EA244" s="39"/>
      <c r="EB244" s="39"/>
      <c r="EC244" s="39"/>
      <c r="ED244" s="39"/>
      <c r="EE244" s="39"/>
      <c r="EF244" s="39"/>
      <c r="EG244" s="39"/>
      <c r="EH244" s="39"/>
      <c r="EI244" s="39"/>
      <c r="EJ244" s="39"/>
      <c r="EK244" s="39"/>
      <c r="EL244" s="39"/>
      <c r="EM244" s="39"/>
      <c r="EN244" s="39"/>
      <c r="EO244" s="39"/>
      <c r="EP244" s="39"/>
      <c r="EQ244" s="39"/>
      <c r="ER244" s="39"/>
      <c r="ES244" s="39"/>
      <c r="ET244" s="39"/>
      <c r="EU244" s="39"/>
      <c r="EV244" s="39"/>
      <c r="EW244" s="39"/>
      <c r="EX244" s="39"/>
      <c r="EY244" s="39"/>
      <c r="EZ244" s="39"/>
      <c r="FA244" s="39"/>
      <c r="FB244" s="39"/>
      <c r="FC244" s="39"/>
      <c r="FD244" s="39"/>
      <c r="FE244" s="39"/>
      <c r="FF244" s="39"/>
      <c r="FG244" s="39"/>
      <c r="FH244" s="39"/>
      <c r="FI244" s="39"/>
      <c r="FJ244" s="39"/>
      <c r="FK244" s="39"/>
      <c r="FL244" s="39"/>
      <c r="FM244" s="39"/>
      <c r="FN244" s="39"/>
      <c r="FO244" s="39"/>
      <c r="FP244" s="39"/>
      <c r="FQ244" s="39"/>
      <c r="FR244" s="39"/>
      <c r="FS244" s="39"/>
      <c r="FT244" s="39"/>
      <c r="FU244" s="39"/>
      <c r="FV244" s="39"/>
      <c r="FW244" s="39"/>
      <c r="FX244" s="39"/>
      <c r="FY244" s="39"/>
      <c r="FZ244" s="39"/>
      <c r="GA244" s="39"/>
      <c r="GB244" s="39"/>
      <c r="GC244" s="39"/>
      <c r="GD244" s="39"/>
      <c r="GE244" s="39"/>
      <c r="GF244" s="39"/>
      <c r="GG244" s="39"/>
      <c r="GH244" s="39"/>
      <c r="GI244" s="39"/>
      <c r="GJ244" s="39"/>
      <c r="GK244" s="39"/>
      <c r="GL244" s="39"/>
      <c r="GM244" s="39"/>
      <c r="GN244" s="39"/>
      <c r="GO244" s="39"/>
      <c r="GP244" s="39"/>
      <c r="GQ244" s="39"/>
      <c r="GR244" s="39"/>
      <c r="GS244" s="39"/>
      <c r="GT244" s="39"/>
      <c r="GU244" s="39"/>
      <c r="GV244" s="39"/>
      <c r="GW244" s="39"/>
      <c r="GX244" s="39"/>
      <c r="GY244" s="39"/>
      <c r="GZ244" s="39"/>
      <c r="HA244" s="39"/>
      <c r="HB244" s="39"/>
      <c r="HC244" s="39"/>
      <c r="HD244" s="39"/>
      <c r="HE244" s="39"/>
      <c r="HF244" s="39"/>
      <c r="HG244" s="39"/>
      <c r="HH244" s="39"/>
      <c r="HI244" s="39"/>
      <c r="HJ244" s="39"/>
      <c r="HK244" s="39"/>
      <c r="HL244" s="39"/>
      <c r="HM244" s="39"/>
      <c r="HN244" s="39"/>
      <c r="HO244" s="39"/>
      <c r="HP244" s="39"/>
      <c r="HQ244" s="39"/>
      <c r="HR244" s="39"/>
      <c r="HS244" s="39"/>
      <c r="HT244" s="39"/>
      <c r="HU244" s="39"/>
      <c r="HV244" s="39"/>
      <c r="HW244" s="39"/>
      <c r="HX244" s="39"/>
      <c r="HY244" s="39"/>
      <c r="HZ244" s="39"/>
      <c r="IA244" s="39"/>
      <c r="IB244" s="39"/>
      <c r="IC244" s="39"/>
      <c r="ID244" s="39"/>
      <c r="IE244" s="39"/>
      <c r="IF244" s="39"/>
      <c r="IG244" s="39"/>
      <c r="IH244" s="39"/>
      <c r="II244" s="39"/>
      <c r="IJ244" s="39"/>
      <c r="IK244" s="39"/>
      <c r="IL244" s="39"/>
      <c r="IM244" s="39"/>
      <c r="IN244" s="39"/>
      <c r="IO244" s="39"/>
      <c r="IP244" s="39"/>
      <c r="IQ244" s="39"/>
      <c r="IR244" s="39"/>
      <c r="IS244" s="39"/>
      <c r="IT244" s="39"/>
      <c r="IU244" s="39"/>
    </row>
    <row r="245" spans="1:255" s="6" customFormat="1" ht="49.95" customHeight="1">
      <c r="A245" s="24">
        <v>241</v>
      </c>
      <c r="B245" s="29" t="s">
        <v>623</v>
      </c>
      <c r="C245" s="29" t="s">
        <v>624</v>
      </c>
      <c r="D245" s="30" t="s">
        <v>625</v>
      </c>
      <c r="E245" s="45">
        <v>280</v>
      </c>
      <c r="F245" s="29"/>
      <c r="G245" s="45">
        <v>280</v>
      </c>
      <c r="H245" s="29">
        <v>2019.3</v>
      </c>
      <c r="I245" s="29">
        <v>2019.11</v>
      </c>
      <c r="J245" s="67" t="s">
        <v>2168</v>
      </c>
      <c r="K245" s="29" t="s">
        <v>2168</v>
      </c>
      <c r="L245" s="43" t="s">
        <v>626</v>
      </c>
      <c r="M245" s="67"/>
    </row>
    <row r="246" spans="1:255" s="6" customFormat="1" ht="25.95" customHeight="1">
      <c r="A246" s="26">
        <v>242</v>
      </c>
      <c r="B246" s="29" t="s">
        <v>627</v>
      </c>
      <c r="C246" s="29" t="s">
        <v>628</v>
      </c>
      <c r="D246" s="30" t="s">
        <v>629</v>
      </c>
      <c r="E246" s="45">
        <v>15.5</v>
      </c>
      <c r="F246" s="29"/>
      <c r="G246" s="45">
        <v>15.5</v>
      </c>
      <c r="H246" s="29">
        <v>2019.3</v>
      </c>
      <c r="I246" s="29">
        <v>2019.11</v>
      </c>
      <c r="J246" s="67" t="s">
        <v>2168</v>
      </c>
      <c r="K246" s="29" t="s">
        <v>2168</v>
      </c>
      <c r="L246" s="43" t="s">
        <v>630</v>
      </c>
      <c r="M246" s="67"/>
    </row>
    <row r="247" spans="1:255" s="6" customFormat="1" ht="25.95" customHeight="1">
      <c r="A247" s="24">
        <v>243</v>
      </c>
      <c r="B247" s="29" t="s">
        <v>631</v>
      </c>
      <c r="C247" s="29" t="s">
        <v>628</v>
      </c>
      <c r="D247" s="30" t="s">
        <v>632</v>
      </c>
      <c r="E247" s="45">
        <v>18</v>
      </c>
      <c r="F247" s="29"/>
      <c r="G247" s="45">
        <v>18</v>
      </c>
      <c r="H247" s="29">
        <v>2019.3</v>
      </c>
      <c r="I247" s="29">
        <v>2019.11</v>
      </c>
      <c r="J247" s="67" t="s">
        <v>2168</v>
      </c>
      <c r="K247" s="29" t="s">
        <v>2168</v>
      </c>
      <c r="L247" s="43" t="s">
        <v>633</v>
      </c>
      <c r="M247" s="67"/>
    </row>
    <row r="248" spans="1:255" s="6" customFormat="1" ht="25.95" customHeight="1">
      <c r="A248" s="24">
        <v>244</v>
      </c>
      <c r="B248" s="29" t="s">
        <v>634</v>
      </c>
      <c r="C248" s="29" t="s">
        <v>635</v>
      </c>
      <c r="D248" s="30" t="s">
        <v>636</v>
      </c>
      <c r="E248" s="45">
        <v>8.5</v>
      </c>
      <c r="F248" s="29"/>
      <c r="G248" s="45">
        <v>8.5</v>
      </c>
      <c r="H248" s="29">
        <v>2019.3</v>
      </c>
      <c r="I248" s="29">
        <v>2019.11</v>
      </c>
      <c r="J248" s="67" t="s">
        <v>2168</v>
      </c>
      <c r="K248" s="29" t="s">
        <v>2168</v>
      </c>
      <c r="L248" s="43" t="s">
        <v>637</v>
      </c>
      <c r="M248" s="67"/>
    </row>
    <row r="249" spans="1:255" s="6" customFormat="1" ht="25.95" customHeight="1">
      <c r="A249" s="26">
        <v>245</v>
      </c>
      <c r="B249" s="29" t="s">
        <v>638</v>
      </c>
      <c r="C249" s="29" t="s">
        <v>635</v>
      </c>
      <c r="D249" s="30" t="s">
        <v>639</v>
      </c>
      <c r="E249" s="45">
        <v>9.5</v>
      </c>
      <c r="F249" s="29"/>
      <c r="G249" s="45">
        <v>9.5</v>
      </c>
      <c r="H249" s="29">
        <v>2019.3</v>
      </c>
      <c r="I249" s="29">
        <v>2019.11</v>
      </c>
      <c r="J249" s="67" t="s">
        <v>2168</v>
      </c>
      <c r="K249" s="29" t="s">
        <v>2168</v>
      </c>
      <c r="L249" s="43" t="s">
        <v>640</v>
      </c>
      <c r="M249" s="67"/>
    </row>
    <row r="250" spans="1:255" s="6" customFormat="1" ht="25.95" customHeight="1">
      <c r="A250" s="24">
        <v>246</v>
      </c>
      <c r="B250" s="29" t="s">
        <v>641</v>
      </c>
      <c r="C250" s="29" t="s">
        <v>635</v>
      </c>
      <c r="D250" s="30" t="s">
        <v>642</v>
      </c>
      <c r="E250" s="45">
        <v>12</v>
      </c>
      <c r="F250" s="29"/>
      <c r="G250" s="45">
        <v>12</v>
      </c>
      <c r="H250" s="29">
        <v>2019.3</v>
      </c>
      <c r="I250" s="29">
        <v>2019.11</v>
      </c>
      <c r="J250" s="67" t="s">
        <v>2168</v>
      </c>
      <c r="K250" s="29" t="s">
        <v>2168</v>
      </c>
      <c r="L250" s="43" t="s">
        <v>643</v>
      </c>
      <c r="M250" s="67"/>
    </row>
    <row r="251" spans="1:255" s="6" customFormat="1" ht="25.95" customHeight="1">
      <c r="A251" s="24">
        <v>247</v>
      </c>
      <c r="B251" s="29" t="s">
        <v>644</v>
      </c>
      <c r="C251" s="29" t="s">
        <v>645</v>
      </c>
      <c r="D251" s="30" t="s">
        <v>646</v>
      </c>
      <c r="E251" s="45">
        <v>10.5</v>
      </c>
      <c r="F251" s="29"/>
      <c r="G251" s="45">
        <v>10.5</v>
      </c>
      <c r="H251" s="29">
        <v>2019.3</v>
      </c>
      <c r="I251" s="29">
        <v>2019.11</v>
      </c>
      <c r="J251" s="67" t="s">
        <v>2168</v>
      </c>
      <c r="K251" s="29" t="s">
        <v>2168</v>
      </c>
      <c r="L251" s="43" t="s">
        <v>647</v>
      </c>
      <c r="M251" s="67"/>
    </row>
    <row r="252" spans="1:255" s="6" customFormat="1" ht="25.95" customHeight="1">
      <c r="A252" s="26">
        <v>248</v>
      </c>
      <c r="B252" s="29" t="s">
        <v>648</v>
      </c>
      <c r="C252" s="29" t="s">
        <v>649</v>
      </c>
      <c r="D252" s="30" t="s">
        <v>650</v>
      </c>
      <c r="E252" s="45">
        <v>8.6999999999999993</v>
      </c>
      <c r="F252" s="29"/>
      <c r="G252" s="45">
        <v>8.6999999999999993</v>
      </c>
      <c r="H252" s="29">
        <v>2019.3</v>
      </c>
      <c r="I252" s="29">
        <v>2019.11</v>
      </c>
      <c r="J252" s="67" t="s">
        <v>2168</v>
      </c>
      <c r="K252" s="29" t="s">
        <v>2168</v>
      </c>
      <c r="L252" s="43" t="s">
        <v>651</v>
      </c>
      <c r="M252" s="67"/>
    </row>
    <row r="253" spans="1:255" s="6" customFormat="1" ht="25.95" customHeight="1">
      <c r="A253" s="24">
        <v>249</v>
      </c>
      <c r="B253" s="29" t="s">
        <v>652</v>
      </c>
      <c r="C253" s="29" t="s">
        <v>653</v>
      </c>
      <c r="D253" s="30" t="s">
        <v>654</v>
      </c>
      <c r="E253" s="45">
        <v>40</v>
      </c>
      <c r="F253" s="29"/>
      <c r="G253" s="45">
        <v>40</v>
      </c>
      <c r="H253" s="29">
        <v>2019.3</v>
      </c>
      <c r="I253" s="29">
        <v>2019.11</v>
      </c>
      <c r="J253" s="67" t="s">
        <v>2168</v>
      </c>
      <c r="K253" s="29" t="s">
        <v>2168</v>
      </c>
      <c r="L253" s="43" t="s">
        <v>655</v>
      </c>
      <c r="M253" s="67"/>
    </row>
    <row r="254" spans="1:255" s="6" customFormat="1" ht="25.95" customHeight="1">
      <c r="A254" s="24">
        <v>250</v>
      </c>
      <c r="B254" s="29" t="s">
        <v>656</v>
      </c>
      <c r="C254" s="29" t="s">
        <v>657</v>
      </c>
      <c r="D254" s="30" t="s">
        <v>658</v>
      </c>
      <c r="E254" s="45">
        <v>20</v>
      </c>
      <c r="F254" s="29"/>
      <c r="G254" s="45">
        <v>20</v>
      </c>
      <c r="H254" s="29">
        <v>2019.3</v>
      </c>
      <c r="I254" s="29">
        <v>2019.11</v>
      </c>
      <c r="J254" s="67" t="s">
        <v>2168</v>
      </c>
      <c r="K254" s="29" t="s">
        <v>2168</v>
      </c>
      <c r="L254" s="43" t="s">
        <v>659</v>
      </c>
      <c r="M254" s="67"/>
    </row>
    <row r="255" spans="1:255" s="6" customFormat="1" ht="25.95" customHeight="1">
      <c r="A255" s="26">
        <v>251</v>
      </c>
      <c r="B255" s="49" t="s">
        <v>660</v>
      </c>
      <c r="C255" s="29" t="s">
        <v>12</v>
      </c>
      <c r="D255" s="44" t="s">
        <v>661</v>
      </c>
      <c r="E255" s="45">
        <v>200</v>
      </c>
      <c r="F255" s="29"/>
      <c r="G255" s="45">
        <v>200</v>
      </c>
      <c r="H255" s="29">
        <v>2019.3</v>
      </c>
      <c r="I255" s="29">
        <v>2019.11</v>
      </c>
      <c r="J255" s="67" t="s">
        <v>2168</v>
      </c>
      <c r="K255" s="29" t="s">
        <v>2168</v>
      </c>
      <c r="L255" s="43" t="s">
        <v>662</v>
      </c>
      <c r="M255" s="67"/>
    </row>
    <row r="256" spans="1:255" s="6" customFormat="1" ht="25.95" customHeight="1">
      <c r="A256" s="24">
        <v>252</v>
      </c>
      <c r="B256" s="49" t="s">
        <v>663</v>
      </c>
      <c r="C256" s="29" t="s">
        <v>12</v>
      </c>
      <c r="D256" s="44" t="s">
        <v>663</v>
      </c>
      <c r="E256" s="45">
        <v>20</v>
      </c>
      <c r="F256" s="29"/>
      <c r="G256" s="45">
        <v>20</v>
      </c>
      <c r="H256" s="29">
        <v>2019.3</v>
      </c>
      <c r="I256" s="29">
        <v>2019.11</v>
      </c>
      <c r="J256" s="67" t="s">
        <v>2168</v>
      </c>
      <c r="K256" s="29" t="s">
        <v>2168</v>
      </c>
      <c r="L256" s="43" t="s">
        <v>662</v>
      </c>
      <c r="M256" s="67"/>
    </row>
    <row r="257" spans="1:13" s="6" customFormat="1">
      <c r="A257" s="24">
        <v>253</v>
      </c>
      <c r="B257" s="31" t="s">
        <v>284</v>
      </c>
      <c r="C257" s="31"/>
      <c r="D257" s="32"/>
      <c r="E257" s="23">
        <f>SUM(E258:E266)</f>
        <v>385.72</v>
      </c>
      <c r="F257" s="29"/>
      <c r="G257" s="23">
        <f>SUM(G258:G266)</f>
        <v>385.72</v>
      </c>
      <c r="H257" s="29"/>
      <c r="I257" s="29"/>
      <c r="J257" s="67"/>
      <c r="K257" s="31"/>
      <c r="L257" s="43"/>
      <c r="M257" s="67"/>
    </row>
    <row r="258" spans="1:13" s="6" customFormat="1" ht="25.95" customHeight="1">
      <c r="A258" s="26">
        <v>254</v>
      </c>
      <c r="B258" s="29" t="s">
        <v>664</v>
      </c>
      <c r="C258" s="29" t="s">
        <v>665</v>
      </c>
      <c r="D258" s="30" t="s">
        <v>666</v>
      </c>
      <c r="E258" s="50">
        <v>21</v>
      </c>
      <c r="F258" s="29"/>
      <c r="G258" s="50">
        <v>21</v>
      </c>
      <c r="H258" s="29">
        <v>2019.3</v>
      </c>
      <c r="I258" s="29">
        <v>2019.11</v>
      </c>
      <c r="J258" s="67" t="s">
        <v>2168</v>
      </c>
      <c r="K258" s="29" t="s">
        <v>201</v>
      </c>
      <c r="L258" s="43" t="s">
        <v>667</v>
      </c>
      <c r="M258" s="169" t="s">
        <v>668</v>
      </c>
    </row>
    <row r="259" spans="1:13" s="6" customFormat="1" ht="25.95" customHeight="1">
      <c r="A259" s="24">
        <v>255</v>
      </c>
      <c r="B259" s="29" t="s">
        <v>669</v>
      </c>
      <c r="C259" s="29" t="s">
        <v>670</v>
      </c>
      <c r="D259" s="30" t="s">
        <v>671</v>
      </c>
      <c r="E259" s="50">
        <v>33</v>
      </c>
      <c r="F259" s="29"/>
      <c r="G259" s="50">
        <v>33</v>
      </c>
      <c r="H259" s="29">
        <v>2019.3</v>
      </c>
      <c r="I259" s="29">
        <v>2019.11</v>
      </c>
      <c r="J259" s="67" t="s">
        <v>2168</v>
      </c>
      <c r="K259" s="29" t="s">
        <v>201</v>
      </c>
      <c r="L259" s="43" t="s">
        <v>672</v>
      </c>
      <c r="M259" s="169"/>
    </row>
    <row r="260" spans="1:13" s="6" customFormat="1" ht="25.95" customHeight="1">
      <c r="A260" s="24">
        <v>256</v>
      </c>
      <c r="B260" s="29" t="s">
        <v>673</v>
      </c>
      <c r="C260" s="29" t="s">
        <v>674</v>
      </c>
      <c r="D260" s="30" t="s">
        <v>671</v>
      </c>
      <c r="E260" s="50">
        <v>27</v>
      </c>
      <c r="F260" s="29"/>
      <c r="G260" s="50">
        <v>27</v>
      </c>
      <c r="H260" s="29">
        <v>2019.3</v>
      </c>
      <c r="I260" s="29">
        <v>2019.11</v>
      </c>
      <c r="J260" s="67" t="s">
        <v>2168</v>
      </c>
      <c r="K260" s="29" t="s">
        <v>201</v>
      </c>
      <c r="L260" s="43" t="s">
        <v>675</v>
      </c>
      <c r="M260" s="169"/>
    </row>
    <row r="261" spans="1:13" s="6" customFormat="1" ht="25.95" customHeight="1">
      <c r="A261" s="26">
        <v>257</v>
      </c>
      <c r="B261" s="29" t="s">
        <v>676</v>
      </c>
      <c r="C261" s="29" t="s">
        <v>509</v>
      </c>
      <c r="D261" s="30" t="s">
        <v>677</v>
      </c>
      <c r="E261" s="50">
        <v>31</v>
      </c>
      <c r="F261" s="29"/>
      <c r="G261" s="50">
        <v>31</v>
      </c>
      <c r="H261" s="29">
        <v>2019.3</v>
      </c>
      <c r="I261" s="29">
        <v>2019.11</v>
      </c>
      <c r="J261" s="67" t="s">
        <v>2168</v>
      </c>
      <c r="K261" s="29" t="s">
        <v>201</v>
      </c>
      <c r="L261" s="43" t="s">
        <v>678</v>
      </c>
      <c r="M261" s="169"/>
    </row>
    <row r="262" spans="1:13" s="6" customFormat="1" ht="25.95" customHeight="1">
      <c r="A262" s="24">
        <v>258</v>
      </c>
      <c r="B262" s="29" t="s">
        <v>679</v>
      </c>
      <c r="C262" s="29" t="s">
        <v>680</v>
      </c>
      <c r="D262" s="30" t="s">
        <v>681</v>
      </c>
      <c r="E262" s="50">
        <v>30</v>
      </c>
      <c r="F262" s="29"/>
      <c r="G262" s="50">
        <v>30</v>
      </c>
      <c r="H262" s="29">
        <v>2019.3</v>
      </c>
      <c r="I262" s="29">
        <v>2019.11</v>
      </c>
      <c r="J262" s="67" t="s">
        <v>2168</v>
      </c>
      <c r="K262" s="29" t="s">
        <v>201</v>
      </c>
      <c r="L262" s="43" t="s">
        <v>682</v>
      </c>
      <c r="M262" s="169"/>
    </row>
    <row r="263" spans="1:13" s="6" customFormat="1" ht="39.6" customHeight="1">
      <c r="A263" s="24">
        <v>259</v>
      </c>
      <c r="B263" s="29" t="s">
        <v>683</v>
      </c>
      <c r="C263" s="29" t="s">
        <v>684</v>
      </c>
      <c r="D263" s="30" t="s">
        <v>685</v>
      </c>
      <c r="E263" s="50">
        <v>200</v>
      </c>
      <c r="F263" s="29"/>
      <c r="G263" s="50">
        <v>200</v>
      </c>
      <c r="H263" s="29">
        <v>2019.3</v>
      </c>
      <c r="I263" s="29">
        <v>2019.11</v>
      </c>
      <c r="J263" s="67" t="s">
        <v>2168</v>
      </c>
      <c r="K263" s="29" t="s">
        <v>201</v>
      </c>
      <c r="L263" s="43" t="s">
        <v>662</v>
      </c>
      <c r="M263" s="169"/>
    </row>
    <row r="264" spans="1:13" s="6" customFormat="1" ht="25.95" customHeight="1">
      <c r="A264" s="26">
        <v>260</v>
      </c>
      <c r="B264" s="29" t="s">
        <v>686</v>
      </c>
      <c r="C264" s="29" t="s">
        <v>670</v>
      </c>
      <c r="D264" s="30" t="s">
        <v>687</v>
      </c>
      <c r="E264" s="50">
        <v>18.86</v>
      </c>
      <c r="F264" s="29"/>
      <c r="G264" s="50">
        <v>18.86</v>
      </c>
      <c r="H264" s="29">
        <v>2019.3</v>
      </c>
      <c r="I264" s="29">
        <v>2019.11</v>
      </c>
      <c r="J264" s="67" t="s">
        <v>2168</v>
      </c>
      <c r="K264" s="29" t="s">
        <v>201</v>
      </c>
      <c r="L264" s="43" t="s">
        <v>688</v>
      </c>
      <c r="M264" s="67"/>
    </row>
    <row r="265" spans="1:13" s="6" customFormat="1" ht="25.95" customHeight="1">
      <c r="A265" s="24">
        <v>261</v>
      </c>
      <c r="B265" s="29" t="s">
        <v>689</v>
      </c>
      <c r="C265" s="29" t="s">
        <v>690</v>
      </c>
      <c r="D265" s="30" t="s">
        <v>691</v>
      </c>
      <c r="E265" s="50">
        <v>18.86</v>
      </c>
      <c r="F265" s="29"/>
      <c r="G265" s="50">
        <v>18.86</v>
      </c>
      <c r="H265" s="29">
        <v>2019.3</v>
      </c>
      <c r="I265" s="29">
        <v>2019.11</v>
      </c>
      <c r="J265" s="67" t="s">
        <v>2168</v>
      </c>
      <c r="K265" s="29" t="s">
        <v>201</v>
      </c>
      <c r="L265" s="43" t="s">
        <v>692</v>
      </c>
      <c r="M265" s="67"/>
    </row>
    <row r="266" spans="1:13" s="6" customFormat="1">
      <c r="A266" s="24">
        <v>262</v>
      </c>
      <c r="B266" s="49" t="s">
        <v>663</v>
      </c>
      <c r="C266" s="49" t="s">
        <v>201</v>
      </c>
      <c r="D266" s="44" t="s">
        <v>663</v>
      </c>
      <c r="E266" s="50">
        <v>6</v>
      </c>
      <c r="F266" s="29"/>
      <c r="G266" s="50">
        <v>6</v>
      </c>
      <c r="H266" s="29">
        <v>2019.3</v>
      </c>
      <c r="I266" s="29">
        <v>2019.11</v>
      </c>
      <c r="J266" s="67" t="s">
        <v>2168</v>
      </c>
      <c r="K266" s="29" t="s">
        <v>201</v>
      </c>
      <c r="L266" s="43" t="s">
        <v>662</v>
      </c>
      <c r="M266" s="67"/>
    </row>
    <row r="267" spans="1:13" s="6" customFormat="1">
      <c r="A267" s="26">
        <v>263</v>
      </c>
      <c r="B267" s="31" t="s">
        <v>293</v>
      </c>
      <c r="C267" s="31"/>
      <c r="D267" s="32"/>
      <c r="E267" s="22">
        <f>SUM(E268:E279)</f>
        <v>350.90999999999991</v>
      </c>
      <c r="F267" s="29"/>
      <c r="G267" s="22">
        <f>SUM(G268:G279)</f>
        <v>350.90999999999991</v>
      </c>
      <c r="H267" s="29"/>
      <c r="I267" s="29"/>
      <c r="J267" s="67"/>
      <c r="K267" s="31"/>
      <c r="L267" s="43"/>
      <c r="M267" s="67"/>
    </row>
    <row r="268" spans="1:13" s="6" customFormat="1" ht="25.95" customHeight="1">
      <c r="A268" s="24">
        <v>264</v>
      </c>
      <c r="B268" s="29" t="s">
        <v>693</v>
      </c>
      <c r="C268" s="29" t="s">
        <v>301</v>
      </c>
      <c r="D268" s="30" t="s">
        <v>694</v>
      </c>
      <c r="E268" s="50">
        <v>14.17</v>
      </c>
      <c r="F268" s="29"/>
      <c r="G268" s="50">
        <v>14.17</v>
      </c>
      <c r="H268" s="29">
        <v>2019.3</v>
      </c>
      <c r="I268" s="29">
        <v>2019.11</v>
      </c>
      <c r="J268" s="67" t="s">
        <v>2168</v>
      </c>
      <c r="K268" s="29" t="s">
        <v>202</v>
      </c>
      <c r="L268" s="43" t="s">
        <v>630</v>
      </c>
      <c r="M268" s="67"/>
    </row>
    <row r="269" spans="1:13" s="6" customFormat="1" ht="25.95" customHeight="1">
      <c r="A269" s="24">
        <v>265</v>
      </c>
      <c r="B269" s="29" t="s">
        <v>695</v>
      </c>
      <c r="C269" s="29" t="s">
        <v>696</v>
      </c>
      <c r="D269" s="30" t="s">
        <v>697</v>
      </c>
      <c r="E269" s="50">
        <v>29</v>
      </c>
      <c r="F269" s="29"/>
      <c r="G269" s="50">
        <v>29</v>
      </c>
      <c r="H269" s="29">
        <v>2019.3</v>
      </c>
      <c r="I269" s="29">
        <v>2019.11</v>
      </c>
      <c r="J269" s="67" t="s">
        <v>2168</v>
      </c>
      <c r="K269" s="29" t="s">
        <v>202</v>
      </c>
      <c r="L269" s="43" t="s">
        <v>662</v>
      </c>
      <c r="M269" s="67"/>
    </row>
    <row r="270" spans="1:13" s="6" customFormat="1" ht="25.95" customHeight="1">
      <c r="A270" s="26">
        <v>266</v>
      </c>
      <c r="B270" s="29" t="s">
        <v>698</v>
      </c>
      <c r="C270" s="29" t="s">
        <v>696</v>
      </c>
      <c r="D270" s="30" t="s">
        <v>699</v>
      </c>
      <c r="E270" s="50">
        <v>14.28</v>
      </c>
      <c r="F270" s="29"/>
      <c r="G270" s="50">
        <v>14.28</v>
      </c>
      <c r="H270" s="29">
        <v>2019.3</v>
      </c>
      <c r="I270" s="29">
        <v>2019.11</v>
      </c>
      <c r="J270" s="67" t="s">
        <v>2168</v>
      </c>
      <c r="K270" s="29" t="s">
        <v>202</v>
      </c>
      <c r="L270" s="43" t="s">
        <v>700</v>
      </c>
      <c r="M270" s="67"/>
    </row>
    <row r="271" spans="1:13" s="6" customFormat="1" ht="25.95" customHeight="1">
      <c r="A271" s="24">
        <v>267</v>
      </c>
      <c r="B271" s="29" t="s">
        <v>701</v>
      </c>
      <c r="C271" s="29" t="s">
        <v>696</v>
      </c>
      <c r="D271" s="30" t="s">
        <v>702</v>
      </c>
      <c r="E271" s="50">
        <v>4.71</v>
      </c>
      <c r="F271" s="29"/>
      <c r="G271" s="50">
        <v>4.71</v>
      </c>
      <c r="H271" s="29">
        <v>2019.3</v>
      </c>
      <c r="I271" s="29">
        <v>2019.11</v>
      </c>
      <c r="J271" s="67" t="s">
        <v>2168</v>
      </c>
      <c r="K271" s="29" t="s">
        <v>202</v>
      </c>
      <c r="L271" s="43" t="s">
        <v>703</v>
      </c>
      <c r="M271" s="67"/>
    </row>
    <row r="272" spans="1:13" s="6" customFormat="1" ht="25.95" customHeight="1">
      <c r="A272" s="24">
        <v>268</v>
      </c>
      <c r="B272" s="29" t="s">
        <v>704</v>
      </c>
      <c r="C272" s="29" t="s">
        <v>297</v>
      </c>
      <c r="D272" s="30" t="s">
        <v>705</v>
      </c>
      <c r="E272" s="50">
        <v>10</v>
      </c>
      <c r="F272" s="29"/>
      <c r="G272" s="50">
        <v>10</v>
      </c>
      <c r="H272" s="29">
        <v>2019.3</v>
      </c>
      <c r="I272" s="29">
        <v>2019.11</v>
      </c>
      <c r="J272" s="67" t="s">
        <v>2168</v>
      </c>
      <c r="K272" s="29" t="s">
        <v>202</v>
      </c>
      <c r="L272" s="43" t="s">
        <v>706</v>
      </c>
      <c r="M272" s="67"/>
    </row>
    <row r="273" spans="1:13" s="6" customFormat="1" ht="25.95" customHeight="1">
      <c r="A273" s="26">
        <v>269</v>
      </c>
      <c r="B273" s="29" t="s">
        <v>707</v>
      </c>
      <c r="C273" s="29" t="s">
        <v>297</v>
      </c>
      <c r="D273" s="30" t="s">
        <v>708</v>
      </c>
      <c r="E273" s="50">
        <v>2.83</v>
      </c>
      <c r="F273" s="29"/>
      <c r="G273" s="50">
        <v>2.83</v>
      </c>
      <c r="H273" s="29">
        <v>2019.3</v>
      </c>
      <c r="I273" s="29">
        <v>2019.11</v>
      </c>
      <c r="J273" s="67" t="s">
        <v>2168</v>
      </c>
      <c r="K273" s="29" t="s">
        <v>202</v>
      </c>
      <c r="L273" s="43" t="s">
        <v>709</v>
      </c>
      <c r="M273" s="67"/>
    </row>
    <row r="274" spans="1:13" s="6" customFormat="1" ht="51.6" customHeight="1">
      <c r="A274" s="24">
        <v>270</v>
      </c>
      <c r="B274" s="29" t="s">
        <v>710</v>
      </c>
      <c r="C274" s="29" t="s">
        <v>711</v>
      </c>
      <c r="D274" s="30" t="s">
        <v>712</v>
      </c>
      <c r="E274" s="50">
        <v>178.23</v>
      </c>
      <c r="F274" s="29"/>
      <c r="G274" s="50">
        <v>178.23</v>
      </c>
      <c r="H274" s="29">
        <v>2019.3</v>
      </c>
      <c r="I274" s="29">
        <v>2019.11</v>
      </c>
      <c r="J274" s="67" t="s">
        <v>2168</v>
      </c>
      <c r="K274" s="29" t="s">
        <v>202</v>
      </c>
      <c r="L274" s="43" t="s">
        <v>713</v>
      </c>
      <c r="M274" s="67"/>
    </row>
    <row r="275" spans="1:13" s="6" customFormat="1" ht="37.200000000000003" customHeight="1">
      <c r="A275" s="24">
        <v>271</v>
      </c>
      <c r="B275" s="29" t="s">
        <v>714</v>
      </c>
      <c r="C275" s="29" t="s">
        <v>715</v>
      </c>
      <c r="D275" s="30" t="s">
        <v>716</v>
      </c>
      <c r="E275" s="50">
        <v>45.26</v>
      </c>
      <c r="F275" s="29"/>
      <c r="G275" s="50">
        <v>45.26</v>
      </c>
      <c r="H275" s="29">
        <v>2019.3</v>
      </c>
      <c r="I275" s="29">
        <v>2019.11</v>
      </c>
      <c r="J275" s="67" t="s">
        <v>2168</v>
      </c>
      <c r="K275" s="29" t="s">
        <v>202</v>
      </c>
      <c r="L275" s="43" t="s">
        <v>662</v>
      </c>
      <c r="M275" s="67" t="s">
        <v>717</v>
      </c>
    </row>
    <row r="276" spans="1:13" s="6" customFormat="1" ht="38.4" customHeight="1">
      <c r="A276" s="26">
        <v>272</v>
      </c>
      <c r="B276" s="29" t="s">
        <v>718</v>
      </c>
      <c r="C276" s="29" t="s">
        <v>719</v>
      </c>
      <c r="D276" s="30" t="s">
        <v>720</v>
      </c>
      <c r="E276" s="50">
        <v>5.9</v>
      </c>
      <c r="F276" s="29"/>
      <c r="G276" s="50">
        <v>5.9</v>
      </c>
      <c r="H276" s="29">
        <v>2019.3</v>
      </c>
      <c r="I276" s="29">
        <v>2019.11</v>
      </c>
      <c r="J276" s="67" t="s">
        <v>2168</v>
      </c>
      <c r="K276" s="29" t="s">
        <v>202</v>
      </c>
      <c r="L276" s="43" t="s">
        <v>721</v>
      </c>
      <c r="M276" s="67"/>
    </row>
    <row r="277" spans="1:13" s="6" customFormat="1" ht="25.95" customHeight="1">
      <c r="A277" s="24">
        <v>273</v>
      </c>
      <c r="B277" s="29" t="s">
        <v>722</v>
      </c>
      <c r="C277" s="29" t="s">
        <v>719</v>
      </c>
      <c r="D277" s="30" t="s">
        <v>708</v>
      </c>
      <c r="E277" s="50">
        <v>2.83</v>
      </c>
      <c r="F277" s="29"/>
      <c r="G277" s="50">
        <v>2.83</v>
      </c>
      <c r="H277" s="29">
        <v>2019.3</v>
      </c>
      <c r="I277" s="29">
        <v>2019.11</v>
      </c>
      <c r="J277" s="67" t="s">
        <v>2168</v>
      </c>
      <c r="K277" s="29" t="s">
        <v>202</v>
      </c>
      <c r="L277" s="43" t="s">
        <v>723</v>
      </c>
      <c r="M277" s="67"/>
    </row>
    <row r="278" spans="1:13" s="6" customFormat="1" ht="31.2" customHeight="1">
      <c r="A278" s="24">
        <v>274</v>
      </c>
      <c r="B278" s="29" t="s">
        <v>724</v>
      </c>
      <c r="C278" s="29" t="s">
        <v>202</v>
      </c>
      <c r="D278" s="30" t="s">
        <v>725</v>
      </c>
      <c r="E278" s="50">
        <v>36.700000000000003</v>
      </c>
      <c r="F278" s="29"/>
      <c r="G278" s="50">
        <v>36.700000000000003</v>
      </c>
      <c r="H278" s="29">
        <v>2019.3</v>
      </c>
      <c r="I278" s="29">
        <v>2019.11</v>
      </c>
      <c r="J278" s="67" t="s">
        <v>2168</v>
      </c>
      <c r="K278" s="29" t="s">
        <v>202</v>
      </c>
      <c r="L278" s="43" t="s">
        <v>662</v>
      </c>
      <c r="M278" s="67" t="s">
        <v>668</v>
      </c>
    </row>
    <row r="279" spans="1:13" s="6" customFormat="1">
      <c r="A279" s="26">
        <v>275</v>
      </c>
      <c r="B279" s="49" t="s">
        <v>663</v>
      </c>
      <c r="C279" s="49" t="s">
        <v>202</v>
      </c>
      <c r="D279" s="44" t="s">
        <v>663</v>
      </c>
      <c r="E279" s="50">
        <v>7</v>
      </c>
      <c r="F279" s="29"/>
      <c r="G279" s="50">
        <v>7</v>
      </c>
      <c r="H279" s="29">
        <v>2019.3</v>
      </c>
      <c r="I279" s="29">
        <v>2019.11</v>
      </c>
      <c r="J279" s="67" t="s">
        <v>2168</v>
      </c>
      <c r="K279" s="29" t="s">
        <v>202</v>
      </c>
      <c r="L279" s="43" t="s">
        <v>662</v>
      </c>
      <c r="M279" s="67"/>
    </row>
    <row r="280" spans="1:13" s="6" customFormat="1">
      <c r="A280" s="24">
        <v>276</v>
      </c>
      <c r="B280" s="31" t="s">
        <v>304</v>
      </c>
      <c r="C280" s="31"/>
      <c r="D280" s="32"/>
      <c r="E280" s="22">
        <f>SUM(E281:E292)</f>
        <v>437.15</v>
      </c>
      <c r="F280" s="29"/>
      <c r="G280" s="22">
        <f>SUM(G281:G292)</f>
        <v>437.15</v>
      </c>
      <c r="H280" s="29"/>
      <c r="I280" s="29"/>
      <c r="J280" s="67"/>
      <c r="K280" s="31"/>
      <c r="L280" s="43"/>
      <c r="M280" s="67"/>
    </row>
    <row r="281" spans="1:13" s="6" customFormat="1" ht="25.95" customHeight="1">
      <c r="A281" s="24">
        <v>277</v>
      </c>
      <c r="B281" s="29" t="s">
        <v>726</v>
      </c>
      <c r="C281" s="29" t="s">
        <v>727</v>
      </c>
      <c r="D281" s="30" t="s">
        <v>728</v>
      </c>
      <c r="E281" s="50">
        <v>10.37</v>
      </c>
      <c r="F281" s="29"/>
      <c r="G281" s="50">
        <v>10.37</v>
      </c>
      <c r="H281" s="29">
        <v>2019.3</v>
      </c>
      <c r="I281" s="29">
        <v>2019.11</v>
      </c>
      <c r="J281" s="67" t="s">
        <v>2168</v>
      </c>
      <c r="K281" s="29" t="s">
        <v>203</v>
      </c>
      <c r="L281" s="43" t="s">
        <v>729</v>
      </c>
      <c r="M281" s="67"/>
    </row>
    <row r="282" spans="1:13" s="6" customFormat="1" ht="38.4" customHeight="1">
      <c r="A282" s="26">
        <v>278</v>
      </c>
      <c r="B282" s="29" t="s">
        <v>730</v>
      </c>
      <c r="C282" s="29" t="s">
        <v>731</v>
      </c>
      <c r="D282" s="30" t="s">
        <v>732</v>
      </c>
      <c r="E282" s="50">
        <v>36.49</v>
      </c>
      <c r="F282" s="29"/>
      <c r="G282" s="50">
        <v>36.49</v>
      </c>
      <c r="H282" s="29">
        <v>2019.3</v>
      </c>
      <c r="I282" s="29">
        <v>2019.11</v>
      </c>
      <c r="J282" s="67" t="s">
        <v>2168</v>
      </c>
      <c r="K282" s="29" t="s">
        <v>203</v>
      </c>
      <c r="L282" s="43" t="s">
        <v>733</v>
      </c>
      <c r="M282" s="67"/>
    </row>
    <row r="283" spans="1:13" s="6" customFormat="1" ht="25.95" customHeight="1">
      <c r="A283" s="24">
        <v>279</v>
      </c>
      <c r="B283" s="29" t="s">
        <v>734</v>
      </c>
      <c r="C283" s="29" t="s">
        <v>731</v>
      </c>
      <c r="D283" s="30" t="s">
        <v>735</v>
      </c>
      <c r="E283" s="50">
        <v>3.78</v>
      </c>
      <c r="F283" s="29"/>
      <c r="G283" s="50">
        <v>3.78</v>
      </c>
      <c r="H283" s="29">
        <v>2019.3</v>
      </c>
      <c r="I283" s="29">
        <v>2019.11</v>
      </c>
      <c r="J283" s="67" t="s">
        <v>2168</v>
      </c>
      <c r="K283" s="29" t="s">
        <v>203</v>
      </c>
      <c r="L283" s="43" t="s">
        <v>736</v>
      </c>
      <c r="M283" s="67"/>
    </row>
    <row r="284" spans="1:13" s="6" customFormat="1" ht="25.95" customHeight="1">
      <c r="A284" s="24">
        <v>280</v>
      </c>
      <c r="B284" s="29" t="s">
        <v>737</v>
      </c>
      <c r="C284" s="29" t="s">
        <v>738</v>
      </c>
      <c r="D284" s="30" t="s">
        <v>739</v>
      </c>
      <c r="E284" s="50">
        <v>9.43</v>
      </c>
      <c r="F284" s="29"/>
      <c r="G284" s="50">
        <v>9.43</v>
      </c>
      <c r="H284" s="29">
        <v>2019.3</v>
      </c>
      <c r="I284" s="29">
        <v>2019.11</v>
      </c>
      <c r="J284" s="67" t="s">
        <v>2168</v>
      </c>
      <c r="K284" s="29" t="s">
        <v>203</v>
      </c>
      <c r="L284" s="43" t="s">
        <v>740</v>
      </c>
      <c r="M284" s="67"/>
    </row>
    <row r="285" spans="1:13" s="6" customFormat="1" ht="25.95" customHeight="1">
      <c r="A285" s="26">
        <v>281</v>
      </c>
      <c r="B285" s="29" t="s">
        <v>741</v>
      </c>
      <c r="C285" s="29" t="s">
        <v>742</v>
      </c>
      <c r="D285" s="30" t="s">
        <v>743</v>
      </c>
      <c r="E285" s="50">
        <v>84.87</v>
      </c>
      <c r="F285" s="29"/>
      <c r="G285" s="50">
        <v>84.87</v>
      </c>
      <c r="H285" s="29">
        <v>2019.3</v>
      </c>
      <c r="I285" s="29">
        <v>2019.11</v>
      </c>
      <c r="J285" s="67" t="s">
        <v>2168</v>
      </c>
      <c r="K285" s="29" t="s">
        <v>203</v>
      </c>
      <c r="L285" s="43" t="s">
        <v>662</v>
      </c>
      <c r="M285" s="67"/>
    </row>
    <row r="286" spans="1:13" s="6" customFormat="1" ht="39.6" customHeight="1">
      <c r="A286" s="24">
        <v>282</v>
      </c>
      <c r="B286" s="29" t="s">
        <v>744</v>
      </c>
      <c r="C286" s="29" t="s">
        <v>745</v>
      </c>
      <c r="D286" s="30" t="s">
        <v>746</v>
      </c>
      <c r="E286" s="50">
        <v>148.9</v>
      </c>
      <c r="F286" s="29"/>
      <c r="G286" s="50">
        <v>148.9</v>
      </c>
      <c r="H286" s="29">
        <v>2019.3</v>
      </c>
      <c r="I286" s="29">
        <v>2019.11</v>
      </c>
      <c r="J286" s="67" t="s">
        <v>2168</v>
      </c>
      <c r="K286" s="29" t="s">
        <v>203</v>
      </c>
      <c r="L286" s="43" t="s">
        <v>747</v>
      </c>
      <c r="M286" s="67"/>
    </row>
    <row r="287" spans="1:13" s="6" customFormat="1" ht="25.95" customHeight="1">
      <c r="A287" s="24">
        <v>283</v>
      </c>
      <c r="B287" s="29" t="s">
        <v>748</v>
      </c>
      <c r="C287" s="29" t="s">
        <v>520</v>
      </c>
      <c r="D287" s="30" t="s">
        <v>749</v>
      </c>
      <c r="E287" s="50">
        <v>7.07</v>
      </c>
      <c r="F287" s="29"/>
      <c r="G287" s="50">
        <v>7.07</v>
      </c>
      <c r="H287" s="29">
        <v>2019.3</v>
      </c>
      <c r="I287" s="29">
        <v>2019.11</v>
      </c>
      <c r="J287" s="67" t="s">
        <v>2168</v>
      </c>
      <c r="K287" s="29" t="s">
        <v>203</v>
      </c>
      <c r="L287" s="43" t="s">
        <v>750</v>
      </c>
      <c r="M287" s="67"/>
    </row>
    <row r="288" spans="1:13" s="6" customFormat="1" ht="25.95" customHeight="1">
      <c r="A288" s="26">
        <v>284</v>
      </c>
      <c r="B288" s="29" t="s">
        <v>751</v>
      </c>
      <c r="C288" s="29" t="s">
        <v>520</v>
      </c>
      <c r="D288" s="30" t="s">
        <v>752</v>
      </c>
      <c r="E288" s="50">
        <v>16.97</v>
      </c>
      <c r="F288" s="29"/>
      <c r="G288" s="50">
        <v>16.97</v>
      </c>
      <c r="H288" s="29">
        <v>2019.3</v>
      </c>
      <c r="I288" s="29">
        <v>2019.11</v>
      </c>
      <c r="J288" s="67" t="s">
        <v>2168</v>
      </c>
      <c r="K288" s="29" t="s">
        <v>203</v>
      </c>
      <c r="L288" s="43" t="s">
        <v>753</v>
      </c>
      <c r="M288" s="67"/>
    </row>
    <row r="289" spans="1:13" s="6" customFormat="1" ht="25.95" customHeight="1">
      <c r="A289" s="24">
        <v>285</v>
      </c>
      <c r="B289" s="29" t="s">
        <v>754</v>
      </c>
      <c r="C289" s="29" t="s">
        <v>755</v>
      </c>
      <c r="D289" s="30" t="s">
        <v>756</v>
      </c>
      <c r="E289" s="50">
        <v>10.37</v>
      </c>
      <c r="F289" s="29"/>
      <c r="G289" s="50">
        <v>10.37</v>
      </c>
      <c r="H289" s="29">
        <v>2019.3</v>
      </c>
      <c r="I289" s="29">
        <v>2019.11</v>
      </c>
      <c r="J289" s="67" t="s">
        <v>2168</v>
      </c>
      <c r="K289" s="29" t="s">
        <v>203</v>
      </c>
      <c r="L289" s="43" t="s">
        <v>757</v>
      </c>
      <c r="M289" s="67"/>
    </row>
    <row r="290" spans="1:13" s="6" customFormat="1" ht="25.95" customHeight="1">
      <c r="A290" s="24">
        <v>286</v>
      </c>
      <c r="B290" s="29" t="s">
        <v>758</v>
      </c>
      <c r="C290" s="29" t="s">
        <v>759</v>
      </c>
      <c r="D290" s="30" t="s">
        <v>760</v>
      </c>
      <c r="E290" s="50">
        <v>89.58</v>
      </c>
      <c r="F290" s="29"/>
      <c r="G290" s="50">
        <v>89.58</v>
      </c>
      <c r="H290" s="29">
        <v>2019.3</v>
      </c>
      <c r="I290" s="29">
        <v>2019.11</v>
      </c>
      <c r="J290" s="67" t="s">
        <v>2168</v>
      </c>
      <c r="K290" s="29" t="s">
        <v>203</v>
      </c>
      <c r="L290" s="43" t="s">
        <v>662</v>
      </c>
      <c r="M290" s="67"/>
    </row>
    <row r="291" spans="1:13" s="6" customFormat="1" ht="36.6" customHeight="1">
      <c r="A291" s="26">
        <v>287</v>
      </c>
      <c r="B291" s="29" t="s">
        <v>761</v>
      </c>
      <c r="C291" s="29" t="s">
        <v>762</v>
      </c>
      <c r="D291" s="30" t="s">
        <v>763</v>
      </c>
      <c r="E291" s="50">
        <v>11.32</v>
      </c>
      <c r="F291" s="29"/>
      <c r="G291" s="50">
        <v>11.32</v>
      </c>
      <c r="H291" s="29">
        <v>2019.3</v>
      </c>
      <c r="I291" s="29">
        <v>2019.11</v>
      </c>
      <c r="J291" s="67" t="s">
        <v>2168</v>
      </c>
      <c r="K291" s="29" t="s">
        <v>203</v>
      </c>
      <c r="L291" s="43" t="s">
        <v>764</v>
      </c>
      <c r="M291" s="67"/>
    </row>
    <row r="292" spans="1:13" s="6" customFormat="1">
      <c r="A292" s="24">
        <v>288</v>
      </c>
      <c r="B292" s="49" t="s">
        <v>663</v>
      </c>
      <c r="C292" s="49" t="s">
        <v>203</v>
      </c>
      <c r="D292" s="44" t="s">
        <v>663</v>
      </c>
      <c r="E292" s="50">
        <v>8</v>
      </c>
      <c r="F292" s="29"/>
      <c r="G292" s="50">
        <v>8</v>
      </c>
      <c r="H292" s="29">
        <v>2019.3</v>
      </c>
      <c r="I292" s="29">
        <v>2019.11</v>
      </c>
      <c r="J292" s="67" t="s">
        <v>2168</v>
      </c>
      <c r="K292" s="29" t="s">
        <v>203</v>
      </c>
      <c r="L292" s="43" t="s">
        <v>662</v>
      </c>
      <c r="M292" s="67"/>
    </row>
    <row r="293" spans="1:13" s="6" customFormat="1">
      <c r="A293" s="24">
        <v>289</v>
      </c>
      <c r="B293" s="31" t="s">
        <v>313</v>
      </c>
      <c r="C293" s="31"/>
      <c r="D293" s="32"/>
      <c r="E293" s="22">
        <f>SUM(E294:E307)</f>
        <v>274.15999999999997</v>
      </c>
      <c r="F293" s="29"/>
      <c r="G293" s="22">
        <f>SUM(G294:G307)</f>
        <v>274.15999999999997</v>
      </c>
      <c r="H293" s="29"/>
      <c r="I293" s="29"/>
      <c r="J293" s="67"/>
      <c r="K293" s="31"/>
      <c r="L293" s="43"/>
      <c r="M293" s="67"/>
    </row>
    <row r="294" spans="1:13" s="6" customFormat="1" ht="25.95" customHeight="1">
      <c r="A294" s="26">
        <v>290</v>
      </c>
      <c r="B294" s="29" t="s">
        <v>765</v>
      </c>
      <c r="C294" s="29" t="s">
        <v>766</v>
      </c>
      <c r="D294" s="30" t="s">
        <v>767</v>
      </c>
      <c r="E294" s="50">
        <v>21.5</v>
      </c>
      <c r="F294" s="29"/>
      <c r="G294" s="50">
        <v>21.5</v>
      </c>
      <c r="H294" s="29">
        <v>2019.3</v>
      </c>
      <c r="I294" s="29">
        <v>2019.11</v>
      </c>
      <c r="J294" s="67" t="s">
        <v>2168</v>
      </c>
      <c r="K294" s="29" t="s">
        <v>278</v>
      </c>
      <c r="L294" s="43" t="s">
        <v>768</v>
      </c>
      <c r="M294" s="67"/>
    </row>
    <row r="295" spans="1:13" s="6" customFormat="1" ht="25.95" customHeight="1">
      <c r="A295" s="24">
        <v>291</v>
      </c>
      <c r="B295" s="29" t="s">
        <v>769</v>
      </c>
      <c r="C295" s="29" t="s">
        <v>766</v>
      </c>
      <c r="D295" s="30" t="s">
        <v>770</v>
      </c>
      <c r="E295" s="50">
        <v>22.63</v>
      </c>
      <c r="F295" s="29"/>
      <c r="G295" s="50">
        <v>22.63</v>
      </c>
      <c r="H295" s="29">
        <v>2019.3</v>
      </c>
      <c r="I295" s="29">
        <v>2019.11</v>
      </c>
      <c r="J295" s="67" t="s">
        <v>2168</v>
      </c>
      <c r="K295" s="29" t="s">
        <v>278</v>
      </c>
      <c r="L295" s="43" t="s">
        <v>771</v>
      </c>
      <c r="M295" s="67"/>
    </row>
    <row r="296" spans="1:13" s="6" customFormat="1" ht="25.95" customHeight="1">
      <c r="A296" s="24">
        <v>292</v>
      </c>
      <c r="B296" s="29" t="s">
        <v>772</v>
      </c>
      <c r="C296" s="29" t="s">
        <v>773</v>
      </c>
      <c r="D296" s="30" t="s">
        <v>774</v>
      </c>
      <c r="E296" s="50">
        <v>18.86</v>
      </c>
      <c r="F296" s="29"/>
      <c r="G296" s="50">
        <v>18.86</v>
      </c>
      <c r="H296" s="29">
        <v>2019.3</v>
      </c>
      <c r="I296" s="29">
        <v>2019.11</v>
      </c>
      <c r="J296" s="67" t="s">
        <v>2168</v>
      </c>
      <c r="K296" s="29" t="s">
        <v>278</v>
      </c>
      <c r="L296" s="43" t="s">
        <v>775</v>
      </c>
      <c r="M296" s="67"/>
    </row>
    <row r="297" spans="1:13" s="6" customFormat="1" ht="25.95" customHeight="1">
      <c r="A297" s="26">
        <v>293</v>
      </c>
      <c r="B297" s="29" t="s">
        <v>776</v>
      </c>
      <c r="C297" s="29" t="s">
        <v>777</v>
      </c>
      <c r="D297" s="30" t="s">
        <v>778</v>
      </c>
      <c r="E297" s="50">
        <v>17</v>
      </c>
      <c r="F297" s="29"/>
      <c r="G297" s="50">
        <v>17</v>
      </c>
      <c r="H297" s="29">
        <v>2019.3</v>
      </c>
      <c r="I297" s="29">
        <v>2019.11</v>
      </c>
      <c r="J297" s="67" t="s">
        <v>2168</v>
      </c>
      <c r="K297" s="29" t="s">
        <v>278</v>
      </c>
      <c r="L297" s="43" t="s">
        <v>779</v>
      </c>
      <c r="M297" s="67"/>
    </row>
    <row r="298" spans="1:13" s="6" customFormat="1" ht="25.95" customHeight="1">
      <c r="A298" s="24">
        <v>294</v>
      </c>
      <c r="B298" s="29" t="s">
        <v>776</v>
      </c>
      <c r="C298" s="29" t="s">
        <v>780</v>
      </c>
      <c r="D298" s="30" t="s">
        <v>781</v>
      </c>
      <c r="E298" s="50">
        <v>43</v>
      </c>
      <c r="F298" s="29"/>
      <c r="G298" s="50">
        <v>43</v>
      </c>
      <c r="H298" s="29">
        <v>2019.3</v>
      </c>
      <c r="I298" s="29">
        <v>2019.11</v>
      </c>
      <c r="J298" s="67" t="s">
        <v>2168</v>
      </c>
      <c r="K298" s="29" t="s">
        <v>278</v>
      </c>
      <c r="L298" s="43" t="s">
        <v>782</v>
      </c>
      <c r="M298" s="67"/>
    </row>
    <row r="299" spans="1:13" s="6" customFormat="1" ht="25.95" customHeight="1">
      <c r="A299" s="24">
        <v>295</v>
      </c>
      <c r="B299" s="29" t="s">
        <v>776</v>
      </c>
      <c r="C299" s="29" t="s">
        <v>783</v>
      </c>
      <c r="D299" s="30" t="s">
        <v>784</v>
      </c>
      <c r="E299" s="50">
        <v>37</v>
      </c>
      <c r="F299" s="29"/>
      <c r="G299" s="50">
        <v>37</v>
      </c>
      <c r="H299" s="29">
        <v>2019.3</v>
      </c>
      <c r="I299" s="29">
        <v>2019.11</v>
      </c>
      <c r="J299" s="67" t="s">
        <v>2168</v>
      </c>
      <c r="K299" s="29" t="s">
        <v>278</v>
      </c>
      <c r="L299" s="43" t="s">
        <v>706</v>
      </c>
      <c r="M299" s="67"/>
    </row>
    <row r="300" spans="1:13" s="6" customFormat="1" ht="25.95" customHeight="1">
      <c r="A300" s="26">
        <v>296</v>
      </c>
      <c r="B300" s="29" t="s">
        <v>785</v>
      </c>
      <c r="C300" s="29" t="s">
        <v>786</v>
      </c>
      <c r="D300" s="30" t="s">
        <v>787</v>
      </c>
      <c r="E300" s="50">
        <v>5.32</v>
      </c>
      <c r="F300" s="29"/>
      <c r="G300" s="50">
        <v>5.32</v>
      </c>
      <c r="H300" s="29">
        <v>2019.3</v>
      </c>
      <c r="I300" s="29">
        <v>2019.11</v>
      </c>
      <c r="J300" s="67" t="s">
        <v>2168</v>
      </c>
      <c r="K300" s="29" t="s">
        <v>278</v>
      </c>
      <c r="L300" s="43" t="s">
        <v>788</v>
      </c>
      <c r="M300" s="67"/>
    </row>
    <row r="301" spans="1:13" s="6" customFormat="1" ht="25.95" customHeight="1">
      <c r="A301" s="24">
        <v>297</v>
      </c>
      <c r="B301" s="29" t="s">
        <v>789</v>
      </c>
      <c r="C301" s="29" t="s">
        <v>790</v>
      </c>
      <c r="D301" s="30" t="s">
        <v>791</v>
      </c>
      <c r="E301" s="50">
        <v>9.48</v>
      </c>
      <c r="F301" s="29"/>
      <c r="G301" s="50">
        <v>9.48</v>
      </c>
      <c r="H301" s="29">
        <v>2019.3</v>
      </c>
      <c r="I301" s="29">
        <v>2019.11</v>
      </c>
      <c r="J301" s="67" t="s">
        <v>2168</v>
      </c>
      <c r="K301" s="29" t="s">
        <v>278</v>
      </c>
      <c r="L301" s="43" t="s">
        <v>630</v>
      </c>
      <c r="M301" s="67"/>
    </row>
    <row r="302" spans="1:13" s="6" customFormat="1" ht="25.95" customHeight="1">
      <c r="A302" s="24">
        <v>298</v>
      </c>
      <c r="B302" s="29" t="s">
        <v>792</v>
      </c>
      <c r="C302" s="29" t="s">
        <v>790</v>
      </c>
      <c r="D302" s="30" t="s">
        <v>793</v>
      </c>
      <c r="E302" s="50">
        <v>12.76</v>
      </c>
      <c r="F302" s="29"/>
      <c r="G302" s="50">
        <v>12.76</v>
      </c>
      <c r="H302" s="29">
        <v>2019.3</v>
      </c>
      <c r="I302" s="29">
        <v>2019.11</v>
      </c>
      <c r="J302" s="67" t="s">
        <v>2168</v>
      </c>
      <c r="K302" s="29" t="s">
        <v>278</v>
      </c>
      <c r="L302" s="43" t="s">
        <v>794</v>
      </c>
      <c r="M302" s="67"/>
    </row>
    <row r="303" spans="1:13" s="6" customFormat="1" ht="25.95" customHeight="1">
      <c r="A303" s="26">
        <v>299</v>
      </c>
      <c r="B303" s="29" t="s">
        <v>795</v>
      </c>
      <c r="C303" s="29" t="s">
        <v>790</v>
      </c>
      <c r="D303" s="30" t="s">
        <v>796</v>
      </c>
      <c r="E303" s="50">
        <v>11.47</v>
      </c>
      <c r="F303" s="29"/>
      <c r="G303" s="50">
        <v>11.47</v>
      </c>
      <c r="H303" s="29">
        <v>2019.3</v>
      </c>
      <c r="I303" s="29">
        <v>2019.11</v>
      </c>
      <c r="J303" s="67" t="s">
        <v>2168</v>
      </c>
      <c r="K303" s="29" t="s">
        <v>278</v>
      </c>
      <c r="L303" s="43" t="s">
        <v>797</v>
      </c>
      <c r="M303" s="67"/>
    </row>
    <row r="304" spans="1:13" s="6" customFormat="1" ht="25.95" customHeight="1">
      <c r="A304" s="24">
        <v>300</v>
      </c>
      <c r="B304" s="29" t="s">
        <v>798</v>
      </c>
      <c r="C304" s="29" t="s">
        <v>799</v>
      </c>
      <c r="D304" s="30" t="s">
        <v>800</v>
      </c>
      <c r="E304" s="50">
        <v>14.15</v>
      </c>
      <c r="F304" s="29"/>
      <c r="G304" s="50">
        <v>14.15</v>
      </c>
      <c r="H304" s="29">
        <v>2019.3</v>
      </c>
      <c r="I304" s="29">
        <v>2019.11</v>
      </c>
      <c r="J304" s="67" t="s">
        <v>2168</v>
      </c>
      <c r="K304" s="29" t="s">
        <v>278</v>
      </c>
      <c r="L304" s="43" t="s">
        <v>801</v>
      </c>
      <c r="M304" s="67"/>
    </row>
    <row r="305" spans="1:13" s="6" customFormat="1" ht="25.95" customHeight="1">
      <c r="A305" s="24">
        <v>301</v>
      </c>
      <c r="B305" s="29" t="s">
        <v>802</v>
      </c>
      <c r="C305" s="29" t="s">
        <v>803</v>
      </c>
      <c r="D305" s="30" t="s">
        <v>677</v>
      </c>
      <c r="E305" s="50">
        <v>35</v>
      </c>
      <c r="F305" s="29"/>
      <c r="G305" s="50">
        <v>35</v>
      </c>
      <c r="H305" s="29">
        <v>2019.3</v>
      </c>
      <c r="I305" s="29">
        <v>2019.11</v>
      </c>
      <c r="J305" s="67" t="s">
        <v>2168</v>
      </c>
      <c r="K305" s="29" t="s">
        <v>278</v>
      </c>
      <c r="L305" s="43" t="s">
        <v>804</v>
      </c>
      <c r="M305" s="67"/>
    </row>
    <row r="306" spans="1:13" s="6" customFormat="1" ht="25.95" customHeight="1">
      <c r="A306" s="26">
        <v>302</v>
      </c>
      <c r="B306" s="29" t="s">
        <v>776</v>
      </c>
      <c r="C306" s="29" t="s">
        <v>805</v>
      </c>
      <c r="D306" s="30" t="s">
        <v>806</v>
      </c>
      <c r="E306" s="50">
        <v>20.71</v>
      </c>
      <c r="F306" s="29"/>
      <c r="G306" s="50">
        <v>20.71</v>
      </c>
      <c r="H306" s="29">
        <v>2019.3</v>
      </c>
      <c r="I306" s="29">
        <v>2019.11</v>
      </c>
      <c r="J306" s="67" t="s">
        <v>2168</v>
      </c>
      <c r="K306" s="29" t="s">
        <v>278</v>
      </c>
      <c r="L306" s="43" t="s">
        <v>807</v>
      </c>
      <c r="M306" s="67"/>
    </row>
    <row r="307" spans="1:13" s="6" customFormat="1">
      <c r="A307" s="24">
        <v>303</v>
      </c>
      <c r="B307" s="49" t="s">
        <v>663</v>
      </c>
      <c r="C307" s="49" t="s">
        <v>278</v>
      </c>
      <c r="D307" s="44" t="s">
        <v>663</v>
      </c>
      <c r="E307" s="50">
        <v>5.28</v>
      </c>
      <c r="F307" s="29"/>
      <c r="G307" s="50">
        <v>5.28</v>
      </c>
      <c r="H307" s="29">
        <v>2019.3</v>
      </c>
      <c r="I307" s="29">
        <v>2019.11</v>
      </c>
      <c r="J307" s="67" t="s">
        <v>2168</v>
      </c>
      <c r="K307" s="29" t="s">
        <v>278</v>
      </c>
      <c r="L307" s="43" t="s">
        <v>662</v>
      </c>
      <c r="M307" s="67"/>
    </row>
    <row r="308" spans="1:13" s="6" customFormat="1">
      <c r="A308" s="24">
        <v>304</v>
      </c>
      <c r="B308" s="31" t="s">
        <v>322</v>
      </c>
      <c r="C308" s="31"/>
      <c r="D308" s="32"/>
      <c r="E308" s="22">
        <f>SUM(E309:E333)</f>
        <v>321.70999999999998</v>
      </c>
      <c r="F308" s="29"/>
      <c r="G308" s="22">
        <f>SUM(G309:G333)</f>
        <v>321.70999999999998</v>
      </c>
      <c r="H308" s="29"/>
      <c r="I308" s="29"/>
      <c r="J308" s="67"/>
      <c r="K308" s="31"/>
      <c r="L308" s="43"/>
      <c r="M308" s="67"/>
    </row>
    <row r="309" spans="1:13" s="6" customFormat="1" ht="39" customHeight="1">
      <c r="A309" s="26">
        <v>305</v>
      </c>
      <c r="B309" s="29" t="s">
        <v>808</v>
      </c>
      <c r="C309" s="29" t="s">
        <v>809</v>
      </c>
      <c r="D309" s="30" t="s">
        <v>810</v>
      </c>
      <c r="E309" s="50">
        <v>11.46</v>
      </c>
      <c r="F309" s="29"/>
      <c r="G309" s="50">
        <v>11.46</v>
      </c>
      <c r="H309" s="29">
        <v>2019.3</v>
      </c>
      <c r="I309" s="29">
        <v>2019.11</v>
      </c>
      <c r="J309" s="67" t="s">
        <v>2168</v>
      </c>
      <c r="K309" s="29" t="s">
        <v>204</v>
      </c>
      <c r="L309" s="43" t="s">
        <v>811</v>
      </c>
      <c r="M309" s="67"/>
    </row>
    <row r="310" spans="1:13" s="6" customFormat="1" ht="25.95" customHeight="1">
      <c r="A310" s="24">
        <v>306</v>
      </c>
      <c r="B310" s="29" t="s">
        <v>812</v>
      </c>
      <c r="C310" s="29" t="s">
        <v>809</v>
      </c>
      <c r="D310" s="30" t="s">
        <v>813</v>
      </c>
      <c r="E310" s="50">
        <v>8</v>
      </c>
      <c r="F310" s="29"/>
      <c r="G310" s="50">
        <v>8</v>
      </c>
      <c r="H310" s="29">
        <v>2019.3</v>
      </c>
      <c r="I310" s="29">
        <v>2019.11</v>
      </c>
      <c r="J310" s="67" t="s">
        <v>2168</v>
      </c>
      <c r="K310" s="29" t="s">
        <v>204</v>
      </c>
      <c r="L310" s="43" t="s">
        <v>633</v>
      </c>
      <c r="M310" s="67"/>
    </row>
    <row r="311" spans="1:13" s="6" customFormat="1" ht="25.95" customHeight="1">
      <c r="A311" s="24">
        <v>307</v>
      </c>
      <c r="B311" s="29" t="s">
        <v>814</v>
      </c>
      <c r="C311" s="29" t="s">
        <v>809</v>
      </c>
      <c r="D311" s="30" t="s">
        <v>815</v>
      </c>
      <c r="E311" s="50">
        <v>6.98</v>
      </c>
      <c r="F311" s="29"/>
      <c r="G311" s="50">
        <v>6.98</v>
      </c>
      <c r="H311" s="29">
        <v>2019.3</v>
      </c>
      <c r="I311" s="29">
        <v>2019.11</v>
      </c>
      <c r="J311" s="67" t="s">
        <v>2168</v>
      </c>
      <c r="K311" s="29" t="s">
        <v>204</v>
      </c>
      <c r="L311" s="43" t="s">
        <v>692</v>
      </c>
      <c r="M311" s="67"/>
    </row>
    <row r="312" spans="1:13" s="6" customFormat="1" ht="25.95" customHeight="1">
      <c r="A312" s="26">
        <v>308</v>
      </c>
      <c r="B312" s="29" t="s">
        <v>816</v>
      </c>
      <c r="C312" s="29" t="s">
        <v>817</v>
      </c>
      <c r="D312" s="30" t="s">
        <v>818</v>
      </c>
      <c r="E312" s="50">
        <v>4.22</v>
      </c>
      <c r="F312" s="29"/>
      <c r="G312" s="50">
        <v>4.22</v>
      </c>
      <c r="H312" s="29">
        <v>2019.3</v>
      </c>
      <c r="I312" s="29">
        <v>2019.11</v>
      </c>
      <c r="J312" s="67" t="s">
        <v>2168</v>
      </c>
      <c r="K312" s="29" t="s">
        <v>204</v>
      </c>
      <c r="L312" s="43" t="s">
        <v>819</v>
      </c>
      <c r="M312" s="67"/>
    </row>
    <row r="313" spans="1:13" s="6" customFormat="1" ht="34.950000000000003" customHeight="1">
      <c r="A313" s="24">
        <v>309</v>
      </c>
      <c r="B313" s="29" t="s">
        <v>820</v>
      </c>
      <c r="C313" s="29" t="s">
        <v>817</v>
      </c>
      <c r="D313" s="30" t="s">
        <v>821</v>
      </c>
      <c r="E313" s="50">
        <v>7.24</v>
      </c>
      <c r="F313" s="29"/>
      <c r="G313" s="50">
        <v>7.24</v>
      </c>
      <c r="H313" s="29">
        <v>2019.3</v>
      </c>
      <c r="I313" s="29">
        <v>2019.11</v>
      </c>
      <c r="J313" s="67" t="s">
        <v>2168</v>
      </c>
      <c r="K313" s="29" t="s">
        <v>204</v>
      </c>
      <c r="L313" s="43" t="s">
        <v>822</v>
      </c>
      <c r="M313" s="67"/>
    </row>
    <row r="314" spans="1:13" s="6" customFormat="1" ht="25.95" customHeight="1">
      <c r="A314" s="24">
        <v>310</v>
      </c>
      <c r="B314" s="29" t="s">
        <v>823</v>
      </c>
      <c r="C314" s="29" t="s">
        <v>817</v>
      </c>
      <c r="D314" s="30" t="s">
        <v>824</v>
      </c>
      <c r="E314" s="50">
        <v>5.63</v>
      </c>
      <c r="F314" s="29"/>
      <c r="G314" s="50">
        <v>5.63</v>
      </c>
      <c r="H314" s="29">
        <v>2019.3</v>
      </c>
      <c r="I314" s="29">
        <v>2019.11</v>
      </c>
      <c r="J314" s="67" t="s">
        <v>2168</v>
      </c>
      <c r="K314" s="29" t="s">
        <v>204</v>
      </c>
      <c r="L314" s="43" t="s">
        <v>637</v>
      </c>
      <c r="M314" s="67"/>
    </row>
    <row r="315" spans="1:13" s="6" customFormat="1" ht="25.95" customHeight="1">
      <c r="A315" s="26">
        <v>311</v>
      </c>
      <c r="B315" s="29" t="s">
        <v>825</v>
      </c>
      <c r="C315" s="29" t="s">
        <v>826</v>
      </c>
      <c r="D315" s="30" t="s">
        <v>827</v>
      </c>
      <c r="E315" s="50">
        <v>6.15</v>
      </c>
      <c r="F315" s="29"/>
      <c r="G315" s="50">
        <v>6.15</v>
      </c>
      <c r="H315" s="29">
        <v>2019.3</v>
      </c>
      <c r="I315" s="29">
        <v>2019.11</v>
      </c>
      <c r="J315" s="67" t="s">
        <v>2168</v>
      </c>
      <c r="K315" s="29" t="s">
        <v>204</v>
      </c>
      <c r="L315" s="43" t="s">
        <v>630</v>
      </c>
      <c r="M315" s="67"/>
    </row>
    <row r="316" spans="1:13" s="6" customFormat="1" ht="25.95" customHeight="1">
      <c r="A316" s="24">
        <v>312</v>
      </c>
      <c r="B316" s="29" t="s">
        <v>828</v>
      </c>
      <c r="C316" s="29" t="s">
        <v>826</v>
      </c>
      <c r="D316" s="30" t="s">
        <v>829</v>
      </c>
      <c r="E316" s="50">
        <v>12.97</v>
      </c>
      <c r="F316" s="29"/>
      <c r="G316" s="50">
        <v>12.97</v>
      </c>
      <c r="H316" s="29">
        <v>2019.3</v>
      </c>
      <c r="I316" s="29">
        <v>2019.11</v>
      </c>
      <c r="J316" s="67" t="s">
        <v>2168</v>
      </c>
      <c r="K316" s="29" t="s">
        <v>204</v>
      </c>
      <c r="L316" s="43" t="s">
        <v>630</v>
      </c>
      <c r="M316" s="67"/>
    </row>
    <row r="317" spans="1:13" s="6" customFormat="1" ht="25.95" customHeight="1">
      <c r="A317" s="24">
        <v>313</v>
      </c>
      <c r="B317" s="29" t="s">
        <v>830</v>
      </c>
      <c r="C317" s="29" t="s">
        <v>831</v>
      </c>
      <c r="D317" s="30" t="s">
        <v>832</v>
      </c>
      <c r="E317" s="50">
        <v>13</v>
      </c>
      <c r="F317" s="29"/>
      <c r="G317" s="50">
        <v>13</v>
      </c>
      <c r="H317" s="29">
        <v>2019.3</v>
      </c>
      <c r="I317" s="29">
        <v>2019.11</v>
      </c>
      <c r="J317" s="67" t="s">
        <v>2168</v>
      </c>
      <c r="K317" s="29" t="s">
        <v>204</v>
      </c>
      <c r="L317" s="43" t="s">
        <v>633</v>
      </c>
      <c r="M317" s="67"/>
    </row>
    <row r="318" spans="1:13" s="6" customFormat="1" ht="25.95" customHeight="1">
      <c r="A318" s="26">
        <v>314</v>
      </c>
      <c r="B318" s="29" t="s">
        <v>833</v>
      </c>
      <c r="C318" s="29" t="s">
        <v>831</v>
      </c>
      <c r="D318" s="30" t="s">
        <v>834</v>
      </c>
      <c r="E318" s="50">
        <v>2.72</v>
      </c>
      <c r="F318" s="29"/>
      <c r="G318" s="50">
        <v>2.72</v>
      </c>
      <c r="H318" s="29">
        <v>2019.3</v>
      </c>
      <c r="I318" s="29">
        <v>2019.11</v>
      </c>
      <c r="J318" s="67" t="s">
        <v>2168</v>
      </c>
      <c r="K318" s="29" t="s">
        <v>204</v>
      </c>
      <c r="L318" s="43" t="s">
        <v>835</v>
      </c>
      <c r="M318" s="67"/>
    </row>
    <row r="319" spans="1:13" s="6" customFormat="1" ht="25.95" customHeight="1">
      <c r="A319" s="24">
        <v>315</v>
      </c>
      <c r="B319" s="29" t="s">
        <v>836</v>
      </c>
      <c r="C319" s="29" t="s">
        <v>837</v>
      </c>
      <c r="D319" s="30" t="s">
        <v>838</v>
      </c>
      <c r="E319" s="50">
        <v>20.12</v>
      </c>
      <c r="F319" s="29"/>
      <c r="G319" s="50">
        <v>20.12</v>
      </c>
      <c r="H319" s="29">
        <v>2019.3</v>
      </c>
      <c r="I319" s="29">
        <v>2019.11</v>
      </c>
      <c r="J319" s="67" t="s">
        <v>2168</v>
      </c>
      <c r="K319" s="29" t="s">
        <v>204</v>
      </c>
      <c r="L319" s="43" t="s">
        <v>706</v>
      </c>
      <c r="M319" s="67"/>
    </row>
    <row r="320" spans="1:13" s="6" customFormat="1" ht="25.95" customHeight="1">
      <c r="A320" s="24">
        <v>316</v>
      </c>
      <c r="B320" s="29" t="s">
        <v>839</v>
      </c>
      <c r="C320" s="29" t="s">
        <v>840</v>
      </c>
      <c r="D320" s="30" t="s">
        <v>841</v>
      </c>
      <c r="E320" s="50">
        <v>6.75</v>
      </c>
      <c r="F320" s="29"/>
      <c r="G320" s="50">
        <v>6.75</v>
      </c>
      <c r="H320" s="29">
        <v>2019.3</v>
      </c>
      <c r="I320" s="29">
        <v>2019.11</v>
      </c>
      <c r="J320" s="67" t="s">
        <v>2168</v>
      </c>
      <c r="K320" s="29" t="s">
        <v>204</v>
      </c>
      <c r="L320" s="43" t="s">
        <v>633</v>
      </c>
      <c r="M320" s="67"/>
    </row>
    <row r="321" spans="1:13" s="6" customFormat="1" ht="25.95" customHeight="1">
      <c r="A321" s="26">
        <v>317</v>
      </c>
      <c r="B321" s="29" t="s">
        <v>842</v>
      </c>
      <c r="C321" s="29" t="s">
        <v>840</v>
      </c>
      <c r="D321" s="30" t="s">
        <v>843</v>
      </c>
      <c r="E321" s="50">
        <v>6.14</v>
      </c>
      <c r="F321" s="29"/>
      <c r="G321" s="50">
        <v>6.14</v>
      </c>
      <c r="H321" s="29">
        <v>2019.3</v>
      </c>
      <c r="I321" s="29">
        <v>2019.11</v>
      </c>
      <c r="J321" s="67" t="s">
        <v>2168</v>
      </c>
      <c r="K321" s="29" t="s">
        <v>204</v>
      </c>
      <c r="L321" s="43" t="s">
        <v>844</v>
      </c>
      <c r="M321" s="67"/>
    </row>
    <row r="322" spans="1:13" s="6" customFormat="1" ht="25.95" customHeight="1">
      <c r="A322" s="24">
        <v>318</v>
      </c>
      <c r="B322" s="29" t="s">
        <v>845</v>
      </c>
      <c r="C322" s="29" t="s">
        <v>846</v>
      </c>
      <c r="D322" s="30" t="s">
        <v>847</v>
      </c>
      <c r="E322" s="50">
        <v>7.77</v>
      </c>
      <c r="F322" s="29"/>
      <c r="G322" s="50">
        <v>7.77</v>
      </c>
      <c r="H322" s="29">
        <v>2019.3</v>
      </c>
      <c r="I322" s="29">
        <v>2019.11</v>
      </c>
      <c r="J322" s="67" t="s">
        <v>2168</v>
      </c>
      <c r="K322" s="29" t="s">
        <v>204</v>
      </c>
      <c r="L322" s="43" t="s">
        <v>848</v>
      </c>
      <c r="M322" s="67"/>
    </row>
    <row r="323" spans="1:13" s="6" customFormat="1" ht="25.95" customHeight="1">
      <c r="A323" s="24">
        <v>319</v>
      </c>
      <c r="B323" s="29" t="s">
        <v>849</v>
      </c>
      <c r="C323" s="29" t="s">
        <v>850</v>
      </c>
      <c r="D323" s="30" t="s">
        <v>851</v>
      </c>
      <c r="E323" s="50">
        <v>9.6999999999999993</v>
      </c>
      <c r="F323" s="29"/>
      <c r="G323" s="50">
        <v>9.6999999999999993</v>
      </c>
      <c r="H323" s="29">
        <v>2019.3</v>
      </c>
      <c r="I323" s="29">
        <v>2019.11</v>
      </c>
      <c r="J323" s="67" t="s">
        <v>2168</v>
      </c>
      <c r="K323" s="29" t="s">
        <v>204</v>
      </c>
      <c r="L323" s="43" t="s">
        <v>852</v>
      </c>
      <c r="M323" s="67"/>
    </row>
    <row r="324" spans="1:13" s="6" customFormat="1" ht="25.95" customHeight="1">
      <c r="A324" s="26">
        <v>320</v>
      </c>
      <c r="B324" s="29" t="s">
        <v>853</v>
      </c>
      <c r="C324" s="29" t="s">
        <v>854</v>
      </c>
      <c r="D324" s="30" t="s">
        <v>855</v>
      </c>
      <c r="E324" s="50">
        <v>2.46</v>
      </c>
      <c r="F324" s="29"/>
      <c r="G324" s="50">
        <v>2.46</v>
      </c>
      <c r="H324" s="29">
        <v>2019.3</v>
      </c>
      <c r="I324" s="29">
        <v>2019.11</v>
      </c>
      <c r="J324" s="67" t="s">
        <v>2168</v>
      </c>
      <c r="K324" s="29" t="s">
        <v>204</v>
      </c>
      <c r="L324" s="43" t="s">
        <v>630</v>
      </c>
      <c r="M324" s="67"/>
    </row>
    <row r="325" spans="1:13" s="6" customFormat="1" ht="25.95" customHeight="1">
      <c r="A325" s="24">
        <v>321</v>
      </c>
      <c r="B325" s="29" t="s">
        <v>856</v>
      </c>
      <c r="C325" s="29" t="s">
        <v>857</v>
      </c>
      <c r="D325" s="30" t="s">
        <v>858</v>
      </c>
      <c r="E325" s="50">
        <v>8.73</v>
      </c>
      <c r="F325" s="29"/>
      <c r="G325" s="50">
        <v>8.73</v>
      </c>
      <c r="H325" s="29">
        <v>2019.3</v>
      </c>
      <c r="I325" s="29">
        <v>2019.11</v>
      </c>
      <c r="J325" s="67" t="s">
        <v>2168</v>
      </c>
      <c r="K325" s="29" t="s">
        <v>204</v>
      </c>
      <c r="L325" s="43" t="s">
        <v>630</v>
      </c>
      <c r="M325" s="67"/>
    </row>
    <row r="326" spans="1:13" s="6" customFormat="1" ht="25.95" customHeight="1">
      <c r="A326" s="24">
        <v>322</v>
      </c>
      <c r="B326" s="29" t="s">
        <v>859</v>
      </c>
      <c r="C326" s="29" t="s">
        <v>857</v>
      </c>
      <c r="D326" s="30" t="s">
        <v>860</v>
      </c>
      <c r="E326" s="50">
        <v>1.93</v>
      </c>
      <c r="F326" s="29"/>
      <c r="G326" s="50">
        <v>1.93</v>
      </c>
      <c r="H326" s="29">
        <v>2019.3</v>
      </c>
      <c r="I326" s="29">
        <v>2019.11</v>
      </c>
      <c r="J326" s="67" t="s">
        <v>2168</v>
      </c>
      <c r="K326" s="29" t="s">
        <v>204</v>
      </c>
      <c r="L326" s="43" t="s">
        <v>633</v>
      </c>
      <c r="M326" s="67"/>
    </row>
    <row r="327" spans="1:13" s="6" customFormat="1" ht="25.95" customHeight="1">
      <c r="A327" s="26">
        <v>323</v>
      </c>
      <c r="B327" s="29" t="s">
        <v>861</v>
      </c>
      <c r="C327" s="29" t="s">
        <v>857</v>
      </c>
      <c r="D327" s="30" t="s">
        <v>862</v>
      </c>
      <c r="E327" s="50">
        <v>1.89</v>
      </c>
      <c r="F327" s="29"/>
      <c r="G327" s="50">
        <v>1.89</v>
      </c>
      <c r="H327" s="29">
        <v>2019.3</v>
      </c>
      <c r="I327" s="29">
        <v>2019.11</v>
      </c>
      <c r="J327" s="67" t="s">
        <v>2168</v>
      </c>
      <c r="K327" s="29" t="s">
        <v>204</v>
      </c>
      <c r="L327" s="43" t="s">
        <v>848</v>
      </c>
      <c r="M327" s="67"/>
    </row>
    <row r="328" spans="1:13" s="6" customFormat="1" ht="25.95" customHeight="1">
      <c r="A328" s="24">
        <v>324</v>
      </c>
      <c r="B328" s="29" t="s">
        <v>863</v>
      </c>
      <c r="C328" s="29" t="s">
        <v>864</v>
      </c>
      <c r="D328" s="30" t="s">
        <v>865</v>
      </c>
      <c r="E328" s="50">
        <v>2.66</v>
      </c>
      <c r="F328" s="29"/>
      <c r="G328" s="50">
        <v>2.66</v>
      </c>
      <c r="H328" s="29">
        <v>2019.3</v>
      </c>
      <c r="I328" s="29">
        <v>2019.11</v>
      </c>
      <c r="J328" s="67" t="s">
        <v>2168</v>
      </c>
      <c r="K328" s="29" t="s">
        <v>204</v>
      </c>
      <c r="L328" s="43" t="s">
        <v>740</v>
      </c>
      <c r="M328" s="67"/>
    </row>
    <row r="329" spans="1:13" s="6" customFormat="1" ht="34.950000000000003" customHeight="1">
      <c r="A329" s="24">
        <v>325</v>
      </c>
      <c r="B329" s="29" t="s">
        <v>866</v>
      </c>
      <c r="C329" s="29" t="s">
        <v>867</v>
      </c>
      <c r="D329" s="30" t="s">
        <v>868</v>
      </c>
      <c r="E329" s="50">
        <v>82.64</v>
      </c>
      <c r="F329" s="29"/>
      <c r="G329" s="50">
        <v>82.64</v>
      </c>
      <c r="H329" s="29">
        <v>2019.3</v>
      </c>
      <c r="I329" s="29">
        <v>2019.11</v>
      </c>
      <c r="J329" s="67" t="s">
        <v>2168</v>
      </c>
      <c r="K329" s="29" t="s">
        <v>204</v>
      </c>
      <c r="L329" s="43" t="s">
        <v>869</v>
      </c>
      <c r="M329" s="67"/>
    </row>
    <row r="330" spans="1:13" s="6" customFormat="1" ht="25.95" customHeight="1">
      <c r="A330" s="26">
        <v>326</v>
      </c>
      <c r="B330" s="29" t="s">
        <v>870</v>
      </c>
      <c r="C330" s="29" t="s">
        <v>871</v>
      </c>
      <c r="D330" s="30" t="s">
        <v>872</v>
      </c>
      <c r="E330" s="50">
        <v>21.64</v>
      </c>
      <c r="F330" s="29"/>
      <c r="G330" s="50">
        <v>21.64</v>
      </c>
      <c r="H330" s="29">
        <v>2019.3</v>
      </c>
      <c r="I330" s="29">
        <v>2019.11</v>
      </c>
      <c r="J330" s="67" t="s">
        <v>2168</v>
      </c>
      <c r="K330" s="29" t="s">
        <v>204</v>
      </c>
      <c r="L330" s="43" t="s">
        <v>873</v>
      </c>
      <c r="M330" s="67"/>
    </row>
    <row r="331" spans="1:13" s="6" customFormat="1" ht="51.6" customHeight="1">
      <c r="A331" s="24">
        <v>327</v>
      </c>
      <c r="B331" s="29" t="s">
        <v>776</v>
      </c>
      <c r="C331" s="29" t="s">
        <v>874</v>
      </c>
      <c r="D331" s="30" t="s">
        <v>875</v>
      </c>
      <c r="E331" s="50">
        <v>61.87</v>
      </c>
      <c r="F331" s="29"/>
      <c r="G331" s="50">
        <v>61.87</v>
      </c>
      <c r="H331" s="29">
        <v>2019.3</v>
      </c>
      <c r="I331" s="29">
        <v>2019.11</v>
      </c>
      <c r="J331" s="67" t="s">
        <v>2168</v>
      </c>
      <c r="K331" s="29" t="s">
        <v>204</v>
      </c>
      <c r="L331" s="43" t="s">
        <v>876</v>
      </c>
      <c r="M331" s="67" t="s">
        <v>717</v>
      </c>
    </row>
    <row r="332" spans="1:13" s="6" customFormat="1" ht="25.95" customHeight="1">
      <c r="A332" s="24">
        <v>328</v>
      </c>
      <c r="B332" s="29" t="s">
        <v>877</v>
      </c>
      <c r="C332" s="29" t="s">
        <v>878</v>
      </c>
      <c r="D332" s="30" t="s">
        <v>879</v>
      </c>
      <c r="E332" s="50">
        <v>2.82</v>
      </c>
      <c r="F332" s="29"/>
      <c r="G332" s="50">
        <v>2.82</v>
      </c>
      <c r="H332" s="29">
        <v>2019.3</v>
      </c>
      <c r="I332" s="29">
        <v>2019.11</v>
      </c>
      <c r="J332" s="67" t="s">
        <v>2168</v>
      </c>
      <c r="K332" s="29" t="s">
        <v>204</v>
      </c>
      <c r="L332" s="43" t="s">
        <v>807</v>
      </c>
      <c r="M332" s="67"/>
    </row>
    <row r="333" spans="1:13" s="6" customFormat="1">
      <c r="A333" s="26">
        <v>329</v>
      </c>
      <c r="B333" s="49" t="s">
        <v>663</v>
      </c>
      <c r="C333" s="49" t="s">
        <v>204</v>
      </c>
      <c r="D333" s="44" t="s">
        <v>663</v>
      </c>
      <c r="E333" s="50">
        <v>6.22</v>
      </c>
      <c r="F333" s="29"/>
      <c r="G333" s="50">
        <v>6.22</v>
      </c>
      <c r="H333" s="29">
        <v>2019.3</v>
      </c>
      <c r="I333" s="29">
        <v>2019.11</v>
      </c>
      <c r="J333" s="67" t="s">
        <v>2168</v>
      </c>
      <c r="K333" s="29" t="s">
        <v>204</v>
      </c>
      <c r="L333" s="43" t="s">
        <v>662</v>
      </c>
      <c r="M333" s="67"/>
    </row>
    <row r="334" spans="1:13" s="6" customFormat="1">
      <c r="A334" s="24">
        <v>330</v>
      </c>
      <c r="B334" s="31" t="s">
        <v>331</v>
      </c>
      <c r="C334" s="31"/>
      <c r="D334" s="32"/>
      <c r="E334" s="22">
        <f>SUM(E335:E358)</f>
        <v>381.57000000000005</v>
      </c>
      <c r="F334" s="29"/>
      <c r="G334" s="22">
        <f>SUM(G335:G358)</f>
        <v>381.57000000000005</v>
      </c>
      <c r="H334" s="29"/>
      <c r="I334" s="29"/>
      <c r="J334" s="67"/>
      <c r="K334" s="31"/>
      <c r="L334" s="43"/>
      <c r="M334" s="67"/>
    </row>
    <row r="335" spans="1:13" s="6" customFormat="1" ht="25.95" customHeight="1">
      <c r="A335" s="24">
        <v>331</v>
      </c>
      <c r="B335" s="29" t="s">
        <v>880</v>
      </c>
      <c r="C335" s="29" t="s">
        <v>881</v>
      </c>
      <c r="D335" s="30" t="s">
        <v>882</v>
      </c>
      <c r="E335" s="50">
        <v>9.4700000000000006</v>
      </c>
      <c r="F335" s="29"/>
      <c r="G335" s="50">
        <v>9.4700000000000006</v>
      </c>
      <c r="H335" s="29">
        <v>2019.3</v>
      </c>
      <c r="I335" s="29">
        <v>2019.11</v>
      </c>
      <c r="J335" s="67" t="s">
        <v>2168</v>
      </c>
      <c r="K335" s="29" t="s">
        <v>205</v>
      </c>
      <c r="L335" s="43" t="s">
        <v>764</v>
      </c>
      <c r="M335" s="67"/>
    </row>
    <row r="336" spans="1:13" s="6" customFormat="1" ht="32.4" customHeight="1">
      <c r="A336" s="26">
        <v>332</v>
      </c>
      <c r="B336" s="29" t="s">
        <v>883</v>
      </c>
      <c r="C336" s="29" t="s">
        <v>881</v>
      </c>
      <c r="D336" s="30" t="s">
        <v>884</v>
      </c>
      <c r="E336" s="50">
        <v>17.54</v>
      </c>
      <c r="F336" s="29"/>
      <c r="G336" s="50">
        <v>17.54</v>
      </c>
      <c r="H336" s="29">
        <v>2019.3</v>
      </c>
      <c r="I336" s="29">
        <v>2019.11</v>
      </c>
      <c r="J336" s="67" t="s">
        <v>2168</v>
      </c>
      <c r="K336" s="29" t="s">
        <v>205</v>
      </c>
      <c r="L336" s="43" t="s">
        <v>885</v>
      </c>
      <c r="M336" s="67"/>
    </row>
    <row r="337" spans="1:13" s="6" customFormat="1" ht="25.95" customHeight="1">
      <c r="A337" s="24">
        <v>333</v>
      </c>
      <c r="B337" s="29" t="s">
        <v>886</v>
      </c>
      <c r="C337" s="29" t="s">
        <v>887</v>
      </c>
      <c r="D337" s="30" t="s">
        <v>888</v>
      </c>
      <c r="E337" s="50">
        <v>6.68</v>
      </c>
      <c r="F337" s="29"/>
      <c r="G337" s="50">
        <v>6.68</v>
      </c>
      <c r="H337" s="29">
        <v>2019.3</v>
      </c>
      <c r="I337" s="29">
        <v>2019.11</v>
      </c>
      <c r="J337" s="67" t="s">
        <v>2168</v>
      </c>
      <c r="K337" s="29" t="s">
        <v>205</v>
      </c>
      <c r="L337" s="43" t="s">
        <v>889</v>
      </c>
      <c r="M337" s="67"/>
    </row>
    <row r="338" spans="1:13" s="6" customFormat="1" ht="25.95" customHeight="1">
      <c r="A338" s="24">
        <v>334</v>
      </c>
      <c r="B338" s="29" t="s">
        <v>890</v>
      </c>
      <c r="C338" s="29" t="s">
        <v>887</v>
      </c>
      <c r="D338" s="30" t="s">
        <v>891</v>
      </c>
      <c r="E338" s="50">
        <v>10.75</v>
      </c>
      <c r="F338" s="29"/>
      <c r="G338" s="50">
        <v>10.75</v>
      </c>
      <c r="H338" s="29">
        <v>2019.3</v>
      </c>
      <c r="I338" s="29">
        <v>2019.11</v>
      </c>
      <c r="J338" s="67" t="s">
        <v>2168</v>
      </c>
      <c r="K338" s="29" t="s">
        <v>205</v>
      </c>
      <c r="L338" s="43" t="s">
        <v>892</v>
      </c>
      <c r="M338" s="67"/>
    </row>
    <row r="339" spans="1:13" s="6" customFormat="1" ht="33" customHeight="1">
      <c r="A339" s="26">
        <v>335</v>
      </c>
      <c r="B339" s="29" t="s">
        <v>893</v>
      </c>
      <c r="C339" s="29" t="s">
        <v>887</v>
      </c>
      <c r="D339" s="30" t="s">
        <v>894</v>
      </c>
      <c r="E339" s="50">
        <v>8.39</v>
      </c>
      <c r="F339" s="29"/>
      <c r="G339" s="50">
        <v>8.39</v>
      </c>
      <c r="H339" s="29">
        <v>2019.3</v>
      </c>
      <c r="I339" s="29">
        <v>2019.11</v>
      </c>
      <c r="J339" s="67" t="s">
        <v>2168</v>
      </c>
      <c r="K339" s="29" t="s">
        <v>205</v>
      </c>
      <c r="L339" s="43" t="s">
        <v>633</v>
      </c>
      <c r="M339" s="67"/>
    </row>
    <row r="340" spans="1:13" s="6" customFormat="1" ht="25.95" customHeight="1">
      <c r="A340" s="24">
        <v>336</v>
      </c>
      <c r="B340" s="29" t="s">
        <v>895</v>
      </c>
      <c r="C340" s="29" t="s">
        <v>550</v>
      </c>
      <c r="D340" s="30" t="s">
        <v>896</v>
      </c>
      <c r="E340" s="50">
        <v>11.32</v>
      </c>
      <c r="F340" s="29"/>
      <c r="G340" s="50">
        <v>11.32</v>
      </c>
      <c r="H340" s="29">
        <v>2019.3</v>
      </c>
      <c r="I340" s="29">
        <v>2019.11</v>
      </c>
      <c r="J340" s="67" t="s">
        <v>2168</v>
      </c>
      <c r="K340" s="29" t="s">
        <v>205</v>
      </c>
      <c r="L340" s="43" t="s">
        <v>897</v>
      </c>
      <c r="M340" s="67"/>
    </row>
    <row r="341" spans="1:13" s="6" customFormat="1" ht="25.95" customHeight="1">
      <c r="A341" s="24">
        <v>337</v>
      </c>
      <c r="B341" s="29" t="s">
        <v>898</v>
      </c>
      <c r="C341" s="29" t="s">
        <v>550</v>
      </c>
      <c r="D341" s="30" t="s">
        <v>899</v>
      </c>
      <c r="E341" s="50">
        <v>9.43</v>
      </c>
      <c r="F341" s="29"/>
      <c r="G341" s="50">
        <v>9.43</v>
      </c>
      <c r="H341" s="29">
        <v>2019.3</v>
      </c>
      <c r="I341" s="29">
        <v>2019.11</v>
      </c>
      <c r="J341" s="67" t="s">
        <v>2168</v>
      </c>
      <c r="K341" s="29" t="s">
        <v>205</v>
      </c>
      <c r="L341" s="43" t="s">
        <v>692</v>
      </c>
      <c r="M341" s="67"/>
    </row>
    <row r="342" spans="1:13" s="6" customFormat="1" ht="25.95" customHeight="1">
      <c r="A342" s="26">
        <v>338</v>
      </c>
      <c r="B342" s="29" t="s">
        <v>900</v>
      </c>
      <c r="C342" s="29" t="s">
        <v>901</v>
      </c>
      <c r="D342" s="30" t="s">
        <v>902</v>
      </c>
      <c r="E342" s="50">
        <v>20</v>
      </c>
      <c r="F342" s="29"/>
      <c r="G342" s="50">
        <v>20</v>
      </c>
      <c r="H342" s="29">
        <v>2019.3</v>
      </c>
      <c r="I342" s="29">
        <v>2019.11</v>
      </c>
      <c r="J342" s="67" t="s">
        <v>2168</v>
      </c>
      <c r="K342" s="29" t="s">
        <v>205</v>
      </c>
      <c r="L342" s="43" t="s">
        <v>903</v>
      </c>
      <c r="M342" s="67"/>
    </row>
    <row r="343" spans="1:13" s="6" customFormat="1" ht="25.95" customHeight="1">
      <c r="A343" s="24">
        <v>339</v>
      </c>
      <c r="B343" s="29" t="s">
        <v>904</v>
      </c>
      <c r="C343" s="29" t="s">
        <v>905</v>
      </c>
      <c r="D343" s="30" t="s">
        <v>906</v>
      </c>
      <c r="E343" s="50">
        <v>6.35</v>
      </c>
      <c r="F343" s="29"/>
      <c r="G343" s="50">
        <v>6.35</v>
      </c>
      <c r="H343" s="29">
        <v>2019.3</v>
      </c>
      <c r="I343" s="29">
        <v>2019.11</v>
      </c>
      <c r="J343" s="67" t="s">
        <v>2168</v>
      </c>
      <c r="K343" s="29" t="s">
        <v>205</v>
      </c>
      <c r="L343" s="43" t="s">
        <v>907</v>
      </c>
      <c r="M343" s="67"/>
    </row>
    <row r="344" spans="1:13" s="6" customFormat="1" ht="25.95" customHeight="1">
      <c r="A344" s="24">
        <v>340</v>
      </c>
      <c r="B344" s="29" t="s">
        <v>908</v>
      </c>
      <c r="C344" s="29" t="s">
        <v>909</v>
      </c>
      <c r="D344" s="30" t="s">
        <v>910</v>
      </c>
      <c r="E344" s="50">
        <v>17</v>
      </c>
      <c r="F344" s="29"/>
      <c r="G344" s="50">
        <v>17</v>
      </c>
      <c r="H344" s="29">
        <v>2019.3</v>
      </c>
      <c r="I344" s="29">
        <v>2019.11</v>
      </c>
      <c r="J344" s="67" t="s">
        <v>2168</v>
      </c>
      <c r="K344" s="29" t="s">
        <v>205</v>
      </c>
      <c r="L344" s="43" t="s">
        <v>911</v>
      </c>
      <c r="M344" s="67"/>
    </row>
    <row r="345" spans="1:13" s="6" customFormat="1" ht="25.95" customHeight="1">
      <c r="A345" s="26">
        <v>341</v>
      </c>
      <c r="B345" s="29" t="s">
        <v>912</v>
      </c>
      <c r="C345" s="29" t="s">
        <v>909</v>
      </c>
      <c r="D345" s="30" t="s">
        <v>913</v>
      </c>
      <c r="E345" s="50">
        <v>10.4</v>
      </c>
      <c r="F345" s="29"/>
      <c r="G345" s="50">
        <v>10.4</v>
      </c>
      <c r="H345" s="29">
        <v>2019.3</v>
      </c>
      <c r="I345" s="29">
        <v>2019.11</v>
      </c>
      <c r="J345" s="67" t="s">
        <v>2168</v>
      </c>
      <c r="K345" s="29" t="s">
        <v>205</v>
      </c>
      <c r="L345" s="43" t="s">
        <v>630</v>
      </c>
      <c r="M345" s="67"/>
    </row>
    <row r="346" spans="1:13" s="6" customFormat="1" ht="25.95" customHeight="1">
      <c r="A346" s="24">
        <v>342</v>
      </c>
      <c r="B346" s="29" t="s">
        <v>914</v>
      </c>
      <c r="C346" s="29" t="s">
        <v>909</v>
      </c>
      <c r="D346" s="30" t="s">
        <v>915</v>
      </c>
      <c r="E346" s="50">
        <v>72.849999999999994</v>
      </c>
      <c r="F346" s="29"/>
      <c r="G346" s="50">
        <v>72.849999999999994</v>
      </c>
      <c r="H346" s="29">
        <v>2019.3</v>
      </c>
      <c r="I346" s="29">
        <v>2019.11</v>
      </c>
      <c r="J346" s="67" t="s">
        <v>2168</v>
      </c>
      <c r="K346" s="29" t="s">
        <v>205</v>
      </c>
      <c r="L346" s="43" t="s">
        <v>916</v>
      </c>
      <c r="M346" s="67"/>
    </row>
    <row r="347" spans="1:13" s="6" customFormat="1" ht="25.95" customHeight="1">
      <c r="A347" s="24">
        <v>343</v>
      </c>
      <c r="B347" s="29" t="s">
        <v>917</v>
      </c>
      <c r="C347" s="29" t="s">
        <v>544</v>
      </c>
      <c r="D347" s="30" t="s">
        <v>918</v>
      </c>
      <c r="E347" s="50">
        <v>1.74</v>
      </c>
      <c r="F347" s="29"/>
      <c r="G347" s="50">
        <v>1.74</v>
      </c>
      <c r="H347" s="29">
        <v>2019.3</v>
      </c>
      <c r="I347" s="29">
        <v>2019.11</v>
      </c>
      <c r="J347" s="67" t="s">
        <v>2168</v>
      </c>
      <c r="K347" s="29" t="s">
        <v>205</v>
      </c>
      <c r="L347" s="43" t="s">
        <v>753</v>
      </c>
      <c r="M347" s="67"/>
    </row>
    <row r="348" spans="1:13" s="6" customFormat="1" ht="25.95" customHeight="1">
      <c r="A348" s="26">
        <v>344</v>
      </c>
      <c r="B348" s="29" t="s">
        <v>919</v>
      </c>
      <c r="C348" s="29" t="s">
        <v>544</v>
      </c>
      <c r="D348" s="30" t="s">
        <v>920</v>
      </c>
      <c r="E348" s="50">
        <v>16</v>
      </c>
      <c r="F348" s="29"/>
      <c r="G348" s="50">
        <v>16</v>
      </c>
      <c r="H348" s="29">
        <v>2019.3</v>
      </c>
      <c r="I348" s="29">
        <v>2019.11</v>
      </c>
      <c r="J348" s="67" t="s">
        <v>2168</v>
      </c>
      <c r="K348" s="29" t="s">
        <v>205</v>
      </c>
      <c r="L348" s="43" t="s">
        <v>921</v>
      </c>
      <c r="M348" s="67"/>
    </row>
    <row r="349" spans="1:13" s="6" customFormat="1" ht="25.95" customHeight="1">
      <c r="A349" s="24">
        <v>345</v>
      </c>
      <c r="B349" s="29" t="s">
        <v>922</v>
      </c>
      <c r="C349" s="29" t="s">
        <v>923</v>
      </c>
      <c r="D349" s="30" t="s">
        <v>924</v>
      </c>
      <c r="E349" s="50">
        <v>26.79</v>
      </c>
      <c r="F349" s="29"/>
      <c r="G349" s="50">
        <v>26.79</v>
      </c>
      <c r="H349" s="29">
        <v>2019.3</v>
      </c>
      <c r="I349" s="29">
        <v>2019.11</v>
      </c>
      <c r="J349" s="67" t="s">
        <v>2168</v>
      </c>
      <c r="K349" s="29" t="s">
        <v>205</v>
      </c>
      <c r="L349" s="43" t="s">
        <v>925</v>
      </c>
      <c r="M349" s="67"/>
    </row>
    <row r="350" spans="1:13" s="6" customFormat="1">
      <c r="A350" s="24">
        <v>346</v>
      </c>
      <c r="B350" s="29" t="s">
        <v>926</v>
      </c>
      <c r="C350" s="29" t="s">
        <v>923</v>
      </c>
      <c r="D350" s="30" t="s">
        <v>927</v>
      </c>
      <c r="E350" s="50">
        <v>16.97</v>
      </c>
      <c r="F350" s="29"/>
      <c r="G350" s="50">
        <v>16.97</v>
      </c>
      <c r="H350" s="29">
        <v>2019.3</v>
      </c>
      <c r="I350" s="29">
        <v>2019.11</v>
      </c>
      <c r="J350" s="67" t="s">
        <v>2168</v>
      </c>
      <c r="K350" s="29" t="s">
        <v>205</v>
      </c>
      <c r="L350" s="43" t="s">
        <v>928</v>
      </c>
      <c r="M350" s="67"/>
    </row>
    <row r="351" spans="1:13" s="6" customFormat="1" ht="25.95" customHeight="1">
      <c r="A351" s="26">
        <v>347</v>
      </c>
      <c r="B351" s="29" t="s">
        <v>929</v>
      </c>
      <c r="C351" s="29" t="s">
        <v>923</v>
      </c>
      <c r="D351" s="30" t="s">
        <v>930</v>
      </c>
      <c r="E351" s="50">
        <v>26</v>
      </c>
      <c r="F351" s="29"/>
      <c r="G351" s="50">
        <v>26</v>
      </c>
      <c r="H351" s="29">
        <v>2019.3</v>
      </c>
      <c r="I351" s="29">
        <v>2019.11</v>
      </c>
      <c r="J351" s="67" t="s">
        <v>2168</v>
      </c>
      <c r="K351" s="29" t="s">
        <v>205</v>
      </c>
      <c r="L351" s="43" t="s">
        <v>931</v>
      </c>
      <c r="M351" s="67"/>
    </row>
    <row r="352" spans="1:13" s="6" customFormat="1" ht="25.95" customHeight="1">
      <c r="A352" s="24">
        <v>348</v>
      </c>
      <c r="B352" s="29" t="s">
        <v>908</v>
      </c>
      <c r="C352" s="29" t="s">
        <v>932</v>
      </c>
      <c r="D352" s="30" t="s">
        <v>933</v>
      </c>
      <c r="E352" s="50">
        <v>10</v>
      </c>
      <c r="F352" s="29"/>
      <c r="G352" s="50">
        <v>10</v>
      </c>
      <c r="H352" s="29">
        <v>2019.3</v>
      </c>
      <c r="I352" s="29">
        <v>2019.11</v>
      </c>
      <c r="J352" s="67" t="s">
        <v>2168</v>
      </c>
      <c r="K352" s="29" t="s">
        <v>205</v>
      </c>
      <c r="L352" s="43" t="s">
        <v>934</v>
      </c>
      <c r="M352" s="67"/>
    </row>
    <row r="353" spans="1:13" s="6" customFormat="1" ht="25.95" customHeight="1">
      <c r="A353" s="24">
        <v>349</v>
      </c>
      <c r="B353" s="29" t="s">
        <v>935</v>
      </c>
      <c r="C353" s="29" t="s">
        <v>936</v>
      </c>
      <c r="D353" s="30" t="s">
        <v>937</v>
      </c>
      <c r="E353" s="50">
        <v>20.86</v>
      </c>
      <c r="F353" s="29"/>
      <c r="G353" s="50">
        <v>20.86</v>
      </c>
      <c r="H353" s="29">
        <v>2019.3</v>
      </c>
      <c r="I353" s="29">
        <v>2019.11</v>
      </c>
      <c r="J353" s="67" t="s">
        <v>2168</v>
      </c>
      <c r="K353" s="29" t="s">
        <v>205</v>
      </c>
      <c r="L353" s="43" t="s">
        <v>753</v>
      </c>
      <c r="M353" s="67"/>
    </row>
    <row r="354" spans="1:13" s="6" customFormat="1" ht="25.95" customHeight="1">
      <c r="A354" s="26">
        <v>350</v>
      </c>
      <c r="B354" s="29" t="s">
        <v>938</v>
      </c>
      <c r="C354" s="29" t="s">
        <v>939</v>
      </c>
      <c r="D354" s="30" t="s">
        <v>940</v>
      </c>
      <c r="E354" s="50">
        <v>33.840000000000003</v>
      </c>
      <c r="F354" s="29"/>
      <c r="G354" s="50">
        <v>33.840000000000003</v>
      </c>
      <c r="H354" s="29">
        <v>2019.3</v>
      </c>
      <c r="I354" s="29">
        <v>2019.11</v>
      </c>
      <c r="J354" s="67" t="s">
        <v>2168</v>
      </c>
      <c r="K354" s="29" t="s">
        <v>205</v>
      </c>
      <c r="L354" s="43" t="s">
        <v>941</v>
      </c>
      <c r="M354" s="67"/>
    </row>
    <row r="355" spans="1:13" s="6" customFormat="1" ht="25.95" customHeight="1">
      <c r="A355" s="24">
        <v>351</v>
      </c>
      <c r="B355" s="29" t="s">
        <v>942</v>
      </c>
      <c r="C355" s="29" t="s">
        <v>932</v>
      </c>
      <c r="D355" s="30" t="s">
        <v>943</v>
      </c>
      <c r="E355" s="50">
        <v>4.72</v>
      </c>
      <c r="F355" s="29"/>
      <c r="G355" s="50">
        <v>4.72</v>
      </c>
      <c r="H355" s="29">
        <v>2019.3</v>
      </c>
      <c r="I355" s="29">
        <v>2019.11</v>
      </c>
      <c r="J355" s="67" t="s">
        <v>2168</v>
      </c>
      <c r="K355" s="29" t="s">
        <v>205</v>
      </c>
      <c r="L355" s="43" t="s">
        <v>662</v>
      </c>
      <c r="M355" s="67"/>
    </row>
    <row r="356" spans="1:13" s="6" customFormat="1" ht="25.95" customHeight="1">
      <c r="A356" s="24">
        <v>352</v>
      </c>
      <c r="B356" s="29" t="s">
        <v>944</v>
      </c>
      <c r="C356" s="29" t="s">
        <v>945</v>
      </c>
      <c r="D356" s="30" t="s">
        <v>946</v>
      </c>
      <c r="E356" s="50">
        <v>9.43</v>
      </c>
      <c r="F356" s="29"/>
      <c r="G356" s="50">
        <v>9.43</v>
      </c>
      <c r="H356" s="29">
        <v>2019.3</v>
      </c>
      <c r="I356" s="29">
        <v>2019.11</v>
      </c>
      <c r="J356" s="67" t="s">
        <v>2168</v>
      </c>
      <c r="K356" s="29" t="s">
        <v>205</v>
      </c>
      <c r="L356" s="43" t="s">
        <v>947</v>
      </c>
      <c r="M356" s="67"/>
    </row>
    <row r="357" spans="1:13" s="6" customFormat="1" ht="25.95" customHeight="1">
      <c r="A357" s="26">
        <v>353</v>
      </c>
      <c r="B357" s="29" t="s">
        <v>948</v>
      </c>
      <c r="C357" s="29" t="s">
        <v>949</v>
      </c>
      <c r="D357" s="30" t="s">
        <v>950</v>
      </c>
      <c r="E357" s="50">
        <v>7.54</v>
      </c>
      <c r="F357" s="29"/>
      <c r="G357" s="50">
        <v>7.54</v>
      </c>
      <c r="H357" s="29">
        <v>2019.3</v>
      </c>
      <c r="I357" s="29">
        <v>2019.11</v>
      </c>
      <c r="J357" s="67" t="s">
        <v>2168</v>
      </c>
      <c r="K357" s="29" t="s">
        <v>205</v>
      </c>
      <c r="L357" s="43" t="s">
        <v>951</v>
      </c>
      <c r="M357" s="67"/>
    </row>
    <row r="358" spans="1:13" s="6" customFormat="1">
      <c r="A358" s="24">
        <v>354</v>
      </c>
      <c r="B358" s="49" t="s">
        <v>663</v>
      </c>
      <c r="C358" s="49" t="s">
        <v>205</v>
      </c>
      <c r="D358" s="44" t="s">
        <v>663</v>
      </c>
      <c r="E358" s="50">
        <v>7.5</v>
      </c>
      <c r="F358" s="29"/>
      <c r="G358" s="50">
        <v>7.5</v>
      </c>
      <c r="H358" s="29">
        <v>2019.3</v>
      </c>
      <c r="I358" s="29">
        <v>2019.11</v>
      </c>
      <c r="J358" s="67" t="s">
        <v>2168</v>
      </c>
      <c r="K358" s="29" t="s">
        <v>205</v>
      </c>
      <c r="L358" s="43" t="s">
        <v>662</v>
      </c>
      <c r="M358" s="67"/>
    </row>
    <row r="359" spans="1:13" s="6" customFormat="1">
      <c r="A359" s="24">
        <v>355</v>
      </c>
      <c r="B359" s="31" t="s">
        <v>353</v>
      </c>
      <c r="C359" s="29"/>
      <c r="D359" s="30"/>
      <c r="E359" s="22">
        <f>SUM(E360:E363)</f>
        <v>678.36</v>
      </c>
      <c r="F359" s="29"/>
      <c r="G359" s="22">
        <f>SUM(G360:G363)</f>
        <v>678.36</v>
      </c>
      <c r="H359" s="29"/>
      <c r="I359" s="29"/>
      <c r="J359" s="67"/>
      <c r="K359" s="29"/>
      <c r="L359" s="43"/>
      <c r="M359" s="67"/>
    </row>
    <row r="360" spans="1:13" s="6" customFormat="1" ht="37.950000000000003" customHeight="1">
      <c r="A360" s="26">
        <v>356</v>
      </c>
      <c r="B360" s="29" t="s">
        <v>952</v>
      </c>
      <c r="C360" s="29" t="s">
        <v>611</v>
      </c>
      <c r="D360" s="30" t="s">
        <v>953</v>
      </c>
      <c r="E360" s="50">
        <v>101</v>
      </c>
      <c r="F360" s="29"/>
      <c r="G360" s="50">
        <v>101</v>
      </c>
      <c r="H360" s="29">
        <v>2019.3</v>
      </c>
      <c r="I360" s="29">
        <v>2019.11</v>
      </c>
      <c r="J360" s="67" t="s">
        <v>2168</v>
      </c>
      <c r="K360" s="29" t="s">
        <v>206</v>
      </c>
      <c r="L360" s="43" t="s">
        <v>941</v>
      </c>
      <c r="M360" s="67"/>
    </row>
    <row r="361" spans="1:13" s="6" customFormat="1" ht="25.95" customHeight="1">
      <c r="A361" s="24">
        <v>357</v>
      </c>
      <c r="B361" s="29" t="s">
        <v>954</v>
      </c>
      <c r="C361" s="29" t="s">
        <v>955</v>
      </c>
      <c r="D361" s="30" t="s">
        <v>956</v>
      </c>
      <c r="E361" s="50">
        <v>359.36</v>
      </c>
      <c r="F361" s="29"/>
      <c r="G361" s="50">
        <v>359.36</v>
      </c>
      <c r="H361" s="29">
        <v>2019.3</v>
      </c>
      <c r="I361" s="29">
        <v>2019.11</v>
      </c>
      <c r="J361" s="67" t="s">
        <v>2168</v>
      </c>
      <c r="K361" s="29" t="s">
        <v>206</v>
      </c>
      <c r="L361" s="43" t="s">
        <v>747</v>
      </c>
      <c r="M361" s="67"/>
    </row>
    <row r="362" spans="1:13" s="6" customFormat="1" ht="28.8">
      <c r="A362" s="24">
        <v>358</v>
      </c>
      <c r="B362" s="29" t="s">
        <v>957</v>
      </c>
      <c r="C362" s="29" t="s">
        <v>206</v>
      </c>
      <c r="D362" s="30" t="s">
        <v>957</v>
      </c>
      <c r="E362" s="50">
        <v>210</v>
      </c>
      <c r="F362" s="29"/>
      <c r="G362" s="50">
        <v>210</v>
      </c>
      <c r="H362" s="29">
        <v>2019.3</v>
      </c>
      <c r="I362" s="29">
        <v>2019.11</v>
      </c>
      <c r="J362" s="67" t="s">
        <v>2168</v>
      </c>
      <c r="K362" s="29" t="s">
        <v>206</v>
      </c>
      <c r="L362" s="43" t="s">
        <v>958</v>
      </c>
      <c r="M362" s="67" t="s">
        <v>668</v>
      </c>
    </row>
    <row r="363" spans="1:13" s="6" customFormat="1">
      <c r="A363" s="26">
        <v>359</v>
      </c>
      <c r="B363" s="49" t="s">
        <v>663</v>
      </c>
      <c r="C363" s="49" t="s">
        <v>206</v>
      </c>
      <c r="D363" s="44" t="s">
        <v>663</v>
      </c>
      <c r="E363" s="50">
        <v>8</v>
      </c>
      <c r="F363" s="29"/>
      <c r="G363" s="50">
        <v>8</v>
      </c>
      <c r="H363" s="29">
        <v>2019.3</v>
      </c>
      <c r="I363" s="29">
        <v>2019.11</v>
      </c>
      <c r="J363" s="67" t="s">
        <v>2168</v>
      </c>
      <c r="K363" s="29" t="s">
        <v>206</v>
      </c>
      <c r="L363" s="43" t="s">
        <v>662</v>
      </c>
      <c r="M363" s="67"/>
    </row>
    <row r="364" spans="1:13" s="6" customFormat="1">
      <c r="A364" s="24">
        <v>360</v>
      </c>
      <c r="B364" s="31" t="s">
        <v>376</v>
      </c>
      <c r="C364" s="31"/>
      <c r="D364" s="32"/>
      <c r="E364" s="22">
        <f>SUM(E365:E385)</f>
        <v>230.67000000000002</v>
      </c>
      <c r="F364" s="29"/>
      <c r="G364" s="22">
        <f>SUM(G365:G385)</f>
        <v>230.67000000000002</v>
      </c>
      <c r="H364" s="29"/>
      <c r="I364" s="29"/>
      <c r="J364" s="67"/>
      <c r="K364" s="31"/>
      <c r="L364" s="43"/>
      <c r="M364" s="67"/>
    </row>
    <row r="365" spans="1:13" s="6" customFormat="1" ht="25.95" customHeight="1">
      <c r="A365" s="24">
        <v>361</v>
      </c>
      <c r="B365" s="29" t="s">
        <v>959</v>
      </c>
      <c r="C365" s="29" t="s">
        <v>960</v>
      </c>
      <c r="D365" s="30" t="s">
        <v>961</v>
      </c>
      <c r="E365" s="50">
        <v>17</v>
      </c>
      <c r="F365" s="29"/>
      <c r="G365" s="50">
        <v>17</v>
      </c>
      <c r="H365" s="29">
        <v>2019.3</v>
      </c>
      <c r="I365" s="29">
        <v>2019.11</v>
      </c>
      <c r="J365" s="67" t="s">
        <v>2168</v>
      </c>
      <c r="K365" s="29" t="s">
        <v>207</v>
      </c>
      <c r="L365" s="43" t="s">
        <v>962</v>
      </c>
      <c r="M365" s="67"/>
    </row>
    <row r="366" spans="1:13" s="6" customFormat="1" ht="25.95" customHeight="1">
      <c r="A366" s="26">
        <v>362</v>
      </c>
      <c r="B366" s="29" t="s">
        <v>963</v>
      </c>
      <c r="C366" s="29" t="s">
        <v>964</v>
      </c>
      <c r="D366" s="30" t="s">
        <v>965</v>
      </c>
      <c r="E366" s="50">
        <v>1.44</v>
      </c>
      <c r="F366" s="29"/>
      <c r="G366" s="50">
        <v>1.44</v>
      </c>
      <c r="H366" s="29">
        <v>2019.3</v>
      </c>
      <c r="I366" s="29">
        <v>2019.11</v>
      </c>
      <c r="J366" s="67" t="s">
        <v>2168</v>
      </c>
      <c r="K366" s="29" t="s">
        <v>207</v>
      </c>
      <c r="L366" s="43" t="s">
        <v>771</v>
      </c>
      <c r="M366" s="67"/>
    </row>
    <row r="367" spans="1:13" s="6" customFormat="1" ht="25.95" customHeight="1">
      <c r="A367" s="24">
        <v>363</v>
      </c>
      <c r="B367" s="29" t="s">
        <v>966</v>
      </c>
      <c r="C367" s="29" t="s">
        <v>964</v>
      </c>
      <c r="D367" s="30" t="s">
        <v>967</v>
      </c>
      <c r="E367" s="50">
        <v>9.84</v>
      </c>
      <c r="F367" s="29"/>
      <c r="G367" s="50">
        <v>9.84</v>
      </c>
      <c r="H367" s="29">
        <v>2019.3</v>
      </c>
      <c r="I367" s="29">
        <v>2019.11</v>
      </c>
      <c r="J367" s="67" t="s">
        <v>2168</v>
      </c>
      <c r="K367" s="29" t="s">
        <v>207</v>
      </c>
      <c r="L367" s="43" t="s">
        <v>968</v>
      </c>
      <c r="M367" s="67"/>
    </row>
    <row r="368" spans="1:13" s="6" customFormat="1" ht="25.95" customHeight="1">
      <c r="A368" s="24">
        <v>364</v>
      </c>
      <c r="B368" s="29" t="s">
        <v>963</v>
      </c>
      <c r="C368" s="29" t="s">
        <v>964</v>
      </c>
      <c r="D368" s="30" t="s">
        <v>969</v>
      </c>
      <c r="E368" s="50">
        <v>5.39</v>
      </c>
      <c r="F368" s="29"/>
      <c r="G368" s="50">
        <v>5.39</v>
      </c>
      <c r="H368" s="29">
        <v>2019.3</v>
      </c>
      <c r="I368" s="29">
        <v>2019.11</v>
      </c>
      <c r="J368" s="67" t="s">
        <v>2168</v>
      </c>
      <c r="K368" s="29" t="s">
        <v>207</v>
      </c>
      <c r="L368" s="43" t="s">
        <v>771</v>
      </c>
      <c r="M368" s="67"/>
    </row>
    <row r="369" spans="1:13" s="6" customFormat="1" ht="25.95" customHeight="1">
      <c r="A369" s="26">
        <v>365</v>
      </c>
      <c r="B369" s="29" t="s">
        <v>970</v>
      </c>
      <c r="C369" s="29" t="s">
        <v>565</v>
      </c>
      <c r="D369" s="30" t="s">
        <v>971</v>
      </c>
      <c r="E369" s="50">
        <v>3.86</v>
      </c>
      <c r="F369" s="29"/>
      <c r="G369" s="50">
        <v>3.86</v>
      </c>
      <c r="H369" s="29">
        <v>2019.3</v>
      </c>
      <c r="I369" s="29">
        <v>2019.11</v>
      </c>
      <c r="J369" s="67" t="s">
        <v>2168</v>
      </c>
      <c r="K369" s="29" t="s">
        <v>207</v>
      </c>
      <c r="L369" s="43" t="s">
        <v>972</v>
      </c>
      <c r="M369" s="67"/>
    </row>
    <row r="370" spans="1:13" s="6" customFormat="1" ht="25.95" customHeight="1">
      <c r="A370" s="24">
        <v>366</v>
      </c>
      <c r="B370" s="29" t="s">
        <v>973</v>
      </c>
      <c r="C370" s="29" t="s">
        <v>565</v>
      </c>
      <c r="D370" s="30" t="s">
        <v>974</v>
      </c>
      <c r="E370" s="50">
        <v>6.88</v>
      </c>
      <c r="F370" s="29"/>
      <c r="G370" s="50">
        <v>6.88</v>
      </c>
      <c r="H370" s="29">
        <v>2019.3</v>
      </c>
      <c r="I370" s="29">
        <v>2019.11</v>
      </c>
      <c r="J370" s="67" t="s">
        <v>2168</v>
      </c>
      <c r="K370" s="29" t="s">
        <v>207</v>
      </c>
      <c r="L370" s="43" t="s">
        <v>703</v>
      </c>
      <c r="M370" s="67"/>
    </row>
    <row r="371" spans="1:13" s="6" customFormat="1" ht="36" customHeight="1">
      <c r="A371" s="24">
        <v>367</v>
      </c>
      <c r="B371" s="29" t="s">
        <v>975</v>
      </c>
      <c r="C371" s="29" t="s">
        <v>976</v>
      </c>
      <c r="D371" s="30" t="s">
        <v>977</v>
      </c>
      <c r="E371" s="50">
        <v>9.2200000000000006</v>
      </c>
      <c r="F371" s="29"/>
      <c r="G371" s="50">
        <v>9.2200000000000006</v>
      </c>
      <c r="H371" s="29">
        <v>2019.3</v>
      </c>
      <c r="I371" s="29">
        <v>2019.11</v>
      </c>
      <c r="J371" s="67" t="s">
        <v>2168</v>
      </c>
      <c r="K371" s="29" t="s">
        <v>207</v>
      </c>
      <c r="L371" s="43" t="s">
        <v>978</v>
      </c>
      <c r="M371" s="67"/>
    </row>
    <row r="372" spans="1:13" s="6" customFormat="1" ht="25.95" customHeight="1">
      <c r="A372" s="26">
        <v>368</v>
      </c>
      <c r="B372" s="29" t="s">
        <v>979</v>
      </c>
      <c r="C372" s="29" t="s">
        <v>976</v>
      </c>
      <c r="D372" s="30" t="s">
        <v>980</v>
      </c>
      <c r="E372" s="50">
        <v>10.37</v>
      </c>
      <c r="F372" s="29"/>
      <c r="G372" s="50">
        <v>10.37</v>
      </c>
      <c r="H372" s="29">
        <v>2019.3</v>
      </c>
      <c r="I372" s="29">
        <v>2019.11</v>
      </c>
      <c r="J372" s="67" t="s">
        <v>2168</v>
      </c>
      <c r="K372" s="29" t="s">
        <v>207</v>
      </c>
      <c r="L372" s="43" t="s">
        <v>981</v>
      </c>
      <c r="M372" s="67"/>
    </row>
    <row r="373" spans="1:13" s="6" customFormat="1" ht="25.95" customHeight="1">
      <c r="A373" s="24">
        <v>369</v>
      </c>
      <c r="B373" s="29" t="s">
        <v>982</v>
      </c>
      <c r="C373" s="29" t="s">
        <v>380</v>
      </c>
      <c r="D373" s="30" t="s">
        <v>983</v>
      </c>
      <c r="E373" s="50">
        <v>6.12</v>
      </c>
      <c r="F373" s="29"/>
      <c r="G373" s="50">
        <v>6.12</v>
      </c>
      <c r="H373" s="29">
        <v>2019.3</v>
      </c>
      <c r="I373" s="29">
        <v>2019.11</v>
      </c>
      <c r="J373" s="67" t="s">
        <v>2168</v>
      </c>
      <c r="K373" s="29" t="s">
        <v>207</v>
      </c>
      <c r="L373" s="43" t="s">
        <v>984</v>
      </c>
      <c r="M373" s="67"/>
    </row>
    <row r="374" spans="1:13" s="6" customFormat="1" ht="25.95" customHeight="1">
      <c r="A374" s="24">
        <v>370</v>
      </c>
      <c r="B374" s="29" t="s">
        <v>985</v>
      </c>
      <c r="C374" s="29" t="s">
        <v>986</v>
      </c>
      <c r="D374" s="30" t="s">
        <v>987</v>
      </c>
      <c r="E374" s="50">
        <v>21.94</v>
      </c>
      <c r="F374" s="29"/>
      <c r="G374" s="50">
        <v>21.94</v>
      </c>
      <c r="H374" s="29">
        <v>2019.3</v>
      </c>
      <c r="I374" s="29">
        <v>2019.11</v>
      </c>
      <c r="J374" s="67" t="s">
        <v>2168</v>
      </c>
      <c r="K374" s="29" t="s">
        <v>207</v>
      </c>
      <c r="L374" s="43" t="s">
        <v>706</v>
      </c>
      <c r="M374" s="67"/>
    </row>
    <row r="375" spans="1:13" s="6" customFormat="1" ht="25.95" customHeight="1">
      <c r="A375" s="26">
        <v>371</v>
      </c>
      <c r="B375" s="29" t="s">
        <v>988</v>
      </c>
      <c r="C375" s="29" t="s">
        <v>386</v>
      </c>
      <c r="D375" s="30" t="s">
        <v>989</v>
      </c>
      <c r="E375" s="50">
        <v>13</v>
      </c>
      <c r="F375" s="29"/>
      <c r="G375" s="50">
        <v>13</v>
      </c>
      <c r="H375" s="29">
        <v>2019.3</v>
      </c>
      <c r="I375" s="29">
        <v>2019.11</v>
      </c>
      <c r="J375" s="67" t="s">
        <v>2168</v>
      </c>
      <c r="K375" s="29" t="s">
        <v>207</v>
      </c>
      <c r="L375" s="43" t="s">
        <v>990</v>
      </c>
      <c r="M375" s="67"/>
    </row>
    <row r="376" spans="1:13" s="6" customFormat="1" ht="25.95" customHeight="1">
      <c r="A376" s="24">
        <v>372</v>
      </c>
      <c r="B376" s="29" t="s">
        <v>991</v>
      </c>
      <c r="C376" s="29" t="s">
        <v>386</v>
      </c>
      <c r="D376" s="30" t="s">
        <v>992</v>
      </c>
      <c r="E376" s="50">
        <v>17.8</v>
      </c>
      <c r="F376" s="29"/>
      <c r="G376" s="50">
        <v>17.8</v>
      </c>
      <c r="H376" s="29">
        <v>2019.3</v>
      </c>
      <c r="I376" s="29">
        <v>2019.11</v>
      </c>
      <c r="J376" s="67" t="s">
        <v>2168</v>
      </c>
      <c r="K376" s="29" t="s">
        <v>207</v>
      </c>
      <c r="L376" s="43" t="s">
        <v>873</v>
      </c>
      <c r="M376" s="67"/>
    </row>
    <row r="377" spans="1:13" s="6" customFormat="1" ht="25.95" customHeight="1">
      <c r="A377" s="24">
        <v>373</v>
      </c>
      <c r="B377" s="29" t="s">
        <v>993</v>
      </c>
      <c r="C377" s="29" t="s">
        <v>994</v>
      </c>
      <c r="D377" s="30" t="s">
        <v>995</v>
      </c>
      <c r="E377" s="50">
        <v>15</v>
      </c>
      <c r="F377" s="29"/>
      <c r="G377" s="50">
        <v>15</v>
      </c>
      <c r="H377" s="29">
        <v>2019.3</v>
      </c>
      <c r="I377" s="29">
        <v>2019.11</v>
      </c>
      <c r="J377" s="67" t="s">
        <v>2168</v>
      </c>
      <c r="K377" s="29" t="s">
        <v>207</v>
      </c>
      <c r="L377" s="43" t="s">
        <v>996</v>
      </c>
      <c r="M377" s="67"/>
    </row>
    <row r="378" spans="1:13" s="6" customFormat="1" ht="25.95" customHeight="1">
      <c r="A378" s="26">
        <v>374</v>
      </c>
      <c r="B378" s="29" t="s">
        <v>997</v>
      </c>
      <c r="C378" s="29" t="s">
        <v>994</v>
      </c>
      <c r="D378" s="30" t="s">
        <v>998</v>
      </c>
      <c r="E378" s="50">
        <v>14.59</v>
      </c>
      <c r="F378" s="29"/>
      <c r="G378" s="50">
        <v>14.59</v>
      </c>
      <c r="H378" s="29">
        <v>2019.3</v>
      </c>
      <c r="I378" s="29">
        <v>2019.11</v>
      </c>
      <c r="J378" s="67" t="s">
        <v>2168</v>
      </c>
      <c r="K378" s="29" t="s">
        <v>207</v>
      </c>
      <c r="L378" s="43" t="s">
        <v>779</v>
      </c>
      <c r="M378" s="67"/>
    </row>
    <row r="379" spans="1:13" s="6" customFormat="1" ht="25.95" customHeight="1">
      <c r="A379" s="24">
        <v>375</v>
      </c>
      <c r="B379" s="29" t="s">
        <v>999</v>
      </c>
      <c r="C379" s="29" t="s">
        <v>994</v>
      </c>
      <c r="D379" s="30" t="s">
        <v>1000</v>
      </c>
      <c r="E379" s="50">
        <v>6</v>
      </c>
      <c r="F379" s="29"/>
      <c r="G379" s="50">
        <v>6</v>
      </c>
      <c r="H379" s="29">
        <v>2019.3</v>
      </c>
      <c r="I379" s="29">
        <v>2019.11</v>
      </c>
      <c r="J379" s="67" t="s">
        <v>2168</v>
      </c>
      <c r="K379" s="29" t="s">
        <v>207</v>
      </c>
      <c r="L379" s="43" t="s">
        <v>1001</v>
      </c>
      <c r="M379" s="67"/>
    </row>
    <row r="380" spans="1:13" s="6" customFormat="1" ht="25.95" customHeight="1">
      <c r="A380" s="24">
        <v>376</v>
      </c>
      <c r="B380" s="29" t="s">
        <v>1002</v>
      </c>
      <c r="C380" s="29" t="s">
        <v>1003</v>
      </c>
      <c r="D380" s="30" t="s">
        <v>1004</v>
      </c>
      <c r="E380" s="50">
        <v>10.7</v>
      </c>
      <c r="F380" s="29"/>
      <c r="G380" s="50">
        <v>10.7</v>
      </c>
      <c r="H380" s="29">
        <v>2019.3</v>
      </c>
      <c r="I380" s="29">
        <v>2019.11</v>
      </c>
      <c r="J380" s="67" t="s">
        <v>2168</v>
      </c>
      <c r="K380" s="29" t="s">
        <v>207</v>
      </c>
      <c r="L380" s="43" t="s">
        <v>655</v>
      </c>
      <c r="M380" s="67"/>
    </row>
    <row r="381" spans="1:13" s="6" customFormat="1" ht="25.95" customHeight="1">
      <c r="A381" s="26">
        <v>377</v>
      </c>
      <c r="B381" s="29" t="s">
        <v>1005</v>
      </c>
      <c r="C381" s="29" t="s">
        <v>1006</v>
      </c>
      <c r="D381" s="30" t="s">
        <v>1007</v>
      </c>
      <c r="E381" s="50">
        <v>12.46</v>
      </c>
      <c r="F381" s="29"/>
      <c r="G381" s="50">
        <v>12.46</v>
      </c>
      <c r="H381" s="29">
        <v>2019.3</v>
      </c>
      <c r="I381" s="29">
        <v>2019.11</v>
      </c>
      <c r="J381" s="67" t="s">
        <v>2168</v>
      </c>
      <c r="K381" s="29" t="s">
        <v>207</v>
      </c>
      <c r="L381" s="43" t="s">
        <v>740</v>
      </c>
      <c r="M381" s="67"/>
    </row>
    <row r="382" spans="1:13" s="6" customFormat="1" ht="25.95" customHeight="1">
      <c r="A382" s="24">
        <v>378</v>
      </c>
      <c r="B382" s="29" t="s">
        <v>1008</v>
      </c>
      <c r="C382" s="29" t="s">
        <v>1006</v>
      </c>
      <c r="D382" s="30" t="s">
        <v>1009</v>
      </c>
      <c r="E382" s="50">
        <v>19.8</v>
      </c>
      <c r="F382" s="29"/>
      <c r="G382" s="50">
        <v>19.8</v>
      </c>
      <c r="H382" s="29">
        <v>2019.3</v>
      </c>
      <c r="I382" s="29">
        <v>2019.11</v>
      </c>
      <c r="J382" s="67" t="s">
        <v>2168</v>
      </c>
      <c r="K382" s="29" t="s">
        <v>207</v>
      </c>
      <c r="L382" s="43" t="s">
        <v>1010</v>
      </c>
      <c r="M382" s="67"/>
    </row>
    <row r="383" spans="1:13" s="6" customFormat="1" ht="25.95" customHeight="1">
      <c r="A383" s="24">
        <v>379</v>
      </c>
      <c r="B383" s="29" t="s">
        <v>1011</v>
      </c>
      <c r="C383" s="29" t="s">
        <v>380</v>
      </c>
      <c r="D383" s="30" t="s">
        <v>1012</v>
      </c>
      <c r="E383" s="50">
        <v>11.73</v>
      </c>
      <c r="F383" s="29"/>
      <c r="G383" s="50">
        <v>11.73</v>
      </c>
      <c r="H383" s="29">
        <v>2019.3</v>
      </c>
      <c r="I383" s="29">
        <v>2019.11</v>
      </c>
      <c r="J383" s="67" t="s">
        <v>2168</v>
      </c>
      <c r="K383" s="29" t="s">
        <v>207</v>
      </c>
      <c r="L383" s="43" t="s">
        <v>1013</v>
      </c>
      <c r="M383" s="67"/>
    </row>
    <row r="384" spans="1:13" s="6" customFormat="1" ht="25.95" customHeight="1">
      <c r="A384" s="26">
        <v>380</v>
      </c>
      <c r="B384" s="29" t="s">
        <v>1014</v>
      </c>
      <c r="C384" s="29" t="s">
        <v>1015</v>
      </c>
      <c r="D384" s="30" t="s">
        <v>1012</v>
      </c>
      <c r="E384" s="50">
        <v>13</v>
      </c>
      <c r="F384" s="29"/>
      <c r="G384" s="50">
        <v>13</v>
      </c>
      <c r="H384" s="29">
        <v>2019.3</v>
      </c>
      <c r="I384" s="29">
        <v>2019.11</v>
      </c>
      <c r="J384" s="67" t="s">
        <v>2168</v>
      </c>
      <c r="K384" s="29" t="s">
        <v>207</v>
      </c>
      <c r="L384" s="43" t="s">
        <v>736</v>
      </c>
      <c r="M384" s="67"/>
    </row>
    <row r="385" spans="1:13" s="6" customFormat="1">
      <c r="A385" s="24">
        <v>381</v>
      </c>
      <c r="B385" s="49" t="s">
        <v>663</v>
      </c>
      <c r="C385" s="49" t="s">
        <v>207</v>
      </c>
      <c r="D385" s="44" t="s">
        <v>663</v>
      </c>
      <c r="E385" s="50">
        <v>4.53</v>
      </c>
      <c r="F385" s="29"/>
      <c r="G385" s="50">
        <v>4.53</v>
      </c>
      <c r="H385" s="29">
        <v>2019.3</v>
      </c>
      <c r="I385" s="29">
        <v>2019.11</v>
      </c>
      <c r="J385" s="67" t="s">
        <v>2168</v>
      </c>
      <c r="K385" s="29" t="s">
        <v>207</v>
      </c>
      <c r="L385" s="43" t="s">
        <v>662</v>
      </c>
      <c r="M385" s="67"/>
    </row>
    <row r="386" spans="1:13" s="6" customFormat="1">
      <c r="A386" s="24">
        <v>382</v>
      </c>
      <c r="B386" s="31" t="s">
        <v>388</v>
      </c>
      <c r="C386" s="31"/>
      <c r="D386" s="32"/>
      <c r="E386" s="22">
        <f>SUM(E387:E394)</f>
        <v>411.81</v>
      </c>
      <c r="F386" s="29"/>
      <c r="G386" s="22">
        <f>SUM(G387:G394)</f>
        <v>411.81</v>
      </c>
      <c r="H386" s="29"/>
      <c r="I386" s="29"/>
      <c r="J386" s="67"/>
      <c r="K386" s="31"/>
      <c r="L386" s="43"/>
      <c r="M386" s="67"/>
    </row>
    <row r="387" spans="1:13" s="6" customFormat="1" ht="25.95" customHeight="1">
      <c r="A387" s="26">
        <v>383</v>
      </c>
      <c r="B387" s="29" t="s">
        <v>1016</v>
      </c>
      <c r="C387" s="29" t="s">
        <v>397</v>
      </c>
      <c r="D387" s="30" t="s">
        <v>1017</v>
      </c>
      <c r="E387" s="50">
        <v>24.46</v>
      </c>
      <c r="F387" s="29"/>
      <c r="G387" s="50">
        <v>24.46</v>
      </c>
      <c r="H387" s="29">
        <v>2019.3</v>
      </c>
      <c r="I387" s="29">
        <v>2019.11</v>
      </c>
      <c r="J387" s="67" t="s">
        <v>2168</v>
      </c>
      <c r="K387" s="29" t="s">
        <v>208</v>
      </c>
      <c r="L387" s="43" t="s">
        <v>753</v>
      </c>
      <c r="M387" s="67"/>
    </row>
    <row r="388" spans="1:13" s="6" customFormat="1" ht="25.95" customHeight="1">
      <c r="A388" s="24">
        <v>384</v>
      </c>
      <c r="B388" s="29" t="s">
        <v>1018</v>
      </c>
      <c r="C388" s="29" t="s">
        <v>397</v>
      </c>
      <c r="D388" s="30" t="s">
        <v>1019</v>
      </c>
      <c r="E388" s="50">
        <v>28.37</v>
      </c>
      <c r="F388" s="29"/>
      <c r="G388" s="50">
        <v>28.37</v>
      </c>
      <c r="H388" s="29">
        <v>2019.3</v>
      </c>
      <c r="I388" s="29">
        <v>2019.11</v>
      </c>
      <c r="J388" s="67" t="s">
        <v>2168</v>
      </c>
      <c r="K388" s="29" t="s">
        <v>208</v>
      </c>
      <c r="L388" s="43" t="s">
        <v>996</v>
      </c>
      <c r="M388" s="67"/>
    </row>
    <row r="389" spans="1:13" s="6" customFormat="1" ht="25.95" customHeight="1">
      <c r="A389" s="24">
        <v>385</v>
      </c>
      <c r="B389" s="29" t="s">
        <v>1020</v>
      </c>
      <c r="C389" s="29" t="s">
        <v>394</v>
      </c>
      <c r="D389" s="30" t="s">
        <v>1021</v>
      </c>
      <c r="E389" s="50">
        <v>16.190000000000001</v>
      </c>
      <c r="F389" s="29"/>
      <c r="G389" s="50">
        <v>16.190000000000001</v>
      </c>
      <c r="H389" s="29">
        <v>2019.3</v>
      </c>
      <c r="I389" s="29">
        <v>2019.11</v>
      </c>
      <c r="J389" s="67" t="s">
        <v>2168</v>
      </c>
      <c r="K389" s="29" t="s">
        <v>208</v>
      </c>
      <c r="L389" s="43" t="s">
        <v>736</v>
      </c>
      <c r="M389" s="67"/>
    </row>
    <row r="390" spans="1:13" s="6" customFormat="1">
      <c r="A390" s="26">
        <v>386</v>
      </c>
      <c r="B390" s="29" t="s">
        <v>1022</v>
      </c>
      <c r="C390" s="29" t="s">
        <v>399</v>
      </c>
      <c r="D390" s="30" t="s">
        <v>1023</v>
      </c>
      <c r="E390" s="50">
        <v>10.050000000000001</v>
      </c>
      <c r="F390" s="29"/>
      <c r="G390" s="50">
        <v>10.050000000000001</v>
      </c>
      <c r="H390" s="29">
        <v>2019.3</v>
      </c>
      <c r="I390" s="29">
        <v>2019.11</v>
      </c>
      <c r="J390" s="67" t="s">
        <v>2168</v>
      </c>
      <c r="K390" s="29" t="s">
        <v>208</v>
      </c>
      <c r="L390" s="43" t="s">
        <v>844</v>
      </c>
      <c r="M390" s="67"/>
    </row>
    <row r="391" spans="1:13" s="6" customFormat="1" ht="25.95" customHeight="1">
      <c r="A391" s="24">
        <v>387</v>
      </c>
      <c r="B391" s="29" t="s">
        <v>1024</v>
      </c>
      <c r="C391" s="29" t="s">
        <v>390</v>
      </c>
      <c r="D391" s="30" t="s">
        <v>1025</v>
      </c>
      <c r="E391" s="50">
        <v>24.74</v>
      </c>
      <c r="F391" s="29"/>
      <c r="G391" s="50">
        <v>24.74</v>
      </c>
      <c r="H391" s="29">
        <v>2019.3</v>
      </c>
      <c r="I391" s="29">
        <v>2019.11</v>
      </c>
      <c r="J391" s="67" t="s">
        <v>2168</v>
      </c>
      <c r="K391" s="29" t="s">
        <v>208</v>
      </c>
      <c r="L391" s="43" t="s">
        <v>1026</v>
      </c>
      <c r="M391" s="67"/>
    </row>
    <row r="392" spans="1:13" s="6" customFormat="1" ht="25.95" customHeight="1">
      <c r="A392" s="24">
        <v>388</v>
      </c>
      <c r="B392" s="29" t="s">
        <v>1027</v>
      </c>
      <c r="C392" s="29" t="s">
        <v>1028</v>
      </c>
      <c r="D392" s="30" t="s">
        <v>1029</v>
      </c>
      <c r="E392" s="50">
        <v>285</v>
      </c>
      <c r="F392" s="29"/>
      <c r="G392" s="50">
        <v>285</v>
      </c>
      <c r="H392" s="29">
        <v>2019.3</v>
      </c>
      <c r="I392" s="29">
        <v>2019.11</v>
      </c>
      <c r="J392" s="67" t="s">
        <v>2168</v>
      </c>
      <c r="K392" s="29" t="s">
        <v>208</v>
      </c>
      <c r="L392" s="43" t="s">
        <v>662</v>
      </c>
      <c r="M392" s="67"/>
    </row>
    <row r="393" spans="1:13" s="6" customFormat="1" ht="25.95" customHeight="1">
      <c r="A393" s="26">
        <v>389</v>
      </c>
      <c r="B393" s="29" t="s">
        <v>1030</v>
      </c>
      <c r="C393" s="29" t="s">
        <v>1031</v>
      </c>
      <c r="D393" s="30" t="s">
        <v>677</v>
      </c>
      <c r="E393" s="50">
        <v>15</v>
      </c>
      <c r="F393" s="29"/>
      <c r="G393" s="50">
        <v>15</v>
      </c>
      <c r="H393" s="29">
        <v>2019.3</v>
      </c>
      <c r="I393" s="29">
        <v>2019.11</v>
      </c>
      <c r="J393" s="67" t="s">
        <v>2168</v>
      </c>
      <c r="K393" s="29" t="s">
        <v>208</v>
      </c>
      <c r="L393" s="43" t="s">
        <v>1032</v>
      </c>
      <c r="M393" s="67"/>
    </row>
    <row r="394" spans="1:13" s="6" customFormat="1">
      <c r="A394" s="24">
        <v>390</v>
      </c>
      <c r="B394" s="49" t="s">
        <v>663</v>
      </c>
      <c r="C394" s="49" t="s">
        <v>208</v>
      </c>
      <c r="D394" s="44" t="s">
        <v>663</v>
      </c>
      <c r="E394" s="50">
        <v>8</v>
      </c>
      <c r="F394" s="29"/>
      <c r="G394" s="50">
        <v>8</v>
      </c>
      <c r="H394" s="29">
        <v>2019.3</v>
      </c>
      <c r="I394" s="29">
        <v>2019.11</v>
      </c>
      <c r="J394" s="67" t="s">
        <v>2168</v>
      </c>
      <c r="K394" s="29" t="s">
        <v>208</v>
      </c>
      <c r="L394" s="43" t="s">
        <v>662</v>
      </c>
      <c r="M394" s="67"/>
    </row>
    <row r="395" spans="1:13" s="6" customFormat="1">
      <c r="A395" s="24">
        <v>391</v>
      </c>
      <c r="B395" s="31" t="s">
        <v>404</v>
      </c>
      <c r="C395" s="31"/>
      <c r="D395" s="32"/>
      <c r="E395" s="22">
        <f>SUM(E396:E428)</f>
        <v>485.33999999999992</v>
      </c>
      <c r="F395" s="29"/>
      <c r="G395" s="22">
        <f>SUM(G396:G428)</f>
        <v>485.33999999999992</v>
      </c>
      <c r="H395" s="29"/>
      <c r="I395" s="29"/>
      <c r="J395" s="67"/>
      <c r="K395" s="31"/>
      <c r="L395" s="43"/>
      <c r="M395" s="67"/>
    </row>
    <row r="396" spans="1:13" s="6" customFormat="1" ht="25.95" customHeight="1">
      <c r="A396" s="26">
        <v>392</v>
      </c>
      <c r="B396" s="29" t="s">
        <v>1033</v>
      </c>
      <c r="C396" s="29" t="s">
        <v>1034</v>
      </c>
      <c r="D396" s="30" t="s">
        <v>1035</v>
      </c>
      <c r="E396" s="50">
        <v>19.239999999999998</v>
      </c>
      <c r="F396" s="29"/>
      <c r="G396" s="50">
        <v>19.239999999999998</v>
      </c>
      <c r="H396" s="29">
        <v>2019.3</v>
      </c>
      <c r="I396" s="29">
        <v>2019.11</v>
      </c>
      <c r="J396" s="67" t="s">
        <v>2168</v>
      </c>
      <c r="K396" s="29" t="s">
        <v>209</v>
      </c>
      <c r="L396" s="43" t="s">
        <v>1045</v>
      </c>
      <c r="M396" s="67"/>
    </row>
    <row r="397" spans="1:13" s="6" customFormat="1" ht="25.95" customHeight="1">
      <c r="A397" s="24">
        <v>393</v>
      </c>
      <c r="B397" s="29" t="s">
        <v>1046</v>
      </c>
      <c r="C397" s="29" t="s">
        <v>1034</v>
      </c>
      <c r="D397" s="30" t="s">
        <v>1047</v>
      </c>
      <c r="E397" s="50">
        <v>32.700000000000003</v>
      </c>
      <c r="F397" s="29"/>
      <c r="G397" s="50">
        <v>32.700000000000003</v>
      </c>
      <c r="H397" s="29">
        <v>2019.3</v>
      </c>
      <c r="I397" s="29">
        <v>2019.11</v>
      </c>
      <c r="J397" s="67" t="s">
        <v>2168</v>
      </c>
      <c r="K397" s="29" t="s">
        <v>209</v>
      </c>
      <c r="L397" s="43" t="s">
        <v>779</v>
      </c>
      <c r="M397" s="67"/>
    </row>
    <row r="398" spans="1:13" s="6" customFormat="1" ht="21.6">
      <c r="A398" s="24">
        <v>394</v>
      </c>
      <c r="B398" s="29" t="s">
        <v>1048</v>
      </c>
      <c r="C398" s="29" t="s">
        <v>1034</v>
      </c>
      <c r="D398" s="30" t="s">
        <v>1049</v>
      </c>
      <c r="E398" s="50">
        <v>8.6999999999999993</v>
      </c>
      <c r="F398" s="29"/>
      <c r="G398" s="50">
        <v>8.6999999999999993</v>
      </c>
      <c r="H398" s="29">
        <v>2019.3</v>
      </c>
      <c r="I398" s="29">
        <v>2019.11</v>
      </c>
      <c r="J398" s="67" t="s">
        <v>2168</v>
      </c>
      <c r="K398" s="29" t="s">
        <v>209</v>
      </c>
      <c r="L398" s="43" t="s">
        <v>1050</v>
      </c>
      <c r="M398" s="67"/>
    </row>
    <row r="399" spans="1:13" s="6" customFormat="1" ht="25.95" customHeight="1">
      <c r="A399" s="26">
        <v>395</v>
      </c>
      <c r="B399" s="29" t="s">
        <v>1051</v>
      </c>
      <c r="C399" s="29" t="s">
        <v>1034</v>
      </c>
      <c r="D399" s="30" t="s">
        <v>1052</v>
      </c>
      <c r="E399" s="50">
        <v>9.6999999999999993</v>
      </c>
      <c r="F399" s="29"/>
      <c r="G399" s="50">
        <v>9.6999999999999993</v>
      </c>
      <c r="H399" s="29">
        <v>2019.3</v>
      </c>
      <c r="I399" s="29">
        <v>2019.11</v>
      </c>
      <c r="J399" s="67" t="s">
        <v>2168</v>
      </c>
      <c r="K399" s="29" t="s">
        <v>209</v>
      </c>
      <c r="L399" s="43" t="s">
        <v>835</v>
      </c>
      <c r="M399" s="67"/>
    </row>
    <row r="400" spans="1:13" s="6" customFormat="1" ht="25.95" customHeight="1">
      <c r="A400" s="24">
        <v>396</v>
      </c>
      <c r="B400" s="29" t="s">
        <v>1053</v>
      </c>
      <c r="C400" s="29" t="s">
        <v>1054</v>
      </c>
      <c r="D400" s="30" t="s">
        <v>1055</v>
      </c>
      <c r="E400" s="50">
        <v>56</v>
      </c>
      <c r="F400" s="29"/>
      <c r="G400" s="50">
        <v>56</v>
      </c>
      <c r="H400" s="29">
        <v>2019.3</v>
      </c>
      <c r="I400" s="29">
        <v>2019.11</v>
      </c>
      <c r="J400" s="67" t="s">
        <v>2168</v>
      </c>
      <c r="K400" s="29" t="s">
        <v>209</v>
      </c>
      <c r="L400" s="43" t="s">
        <v>1056</v>
      </c>
      <c r="M400" s="67"/>
    </row>
    <row r="401" spans="1:13" s="6" customFormat="1" ht="25.95" customHeight="1">
      <c r="A401" s="24">
        <v>397</v>
      </c>
      <c r="B401" s="29" t="s">
        <v>1057</v>
      </c>
      <c r="C401" s="29" t="s">
        <v>582</v>
      </c>
      <c r="D401" s="30" t="s">
        <v>1058</v>
      </c>
      <c r="E401" s="50">
        <v>17.38</v>
      </c>
      <c r="F401" s="29"/>
      <c r="G401" s="50">
        <v>17.38</v>
      </c>
      <c r="H401" s="29">
        <v>2019.3</v>
      </c>
      <c r="I401" s="29">
        <v>2019.11</v>
      </c>
      <c r="J401" s="67" t="s">
        <v>2168</v>
      </c>
      <c r="K401" s="29" t="s">
        <v>209</v>
      </c>
      <c r="L401" s="43" t="s">
        <v>844</v>
      </c>
      <c r="M401" s="67"/>
    </row>
    <row r="402" spans="1:13" s="6" customFormat="1" ht="25.95" customHeight="1">
      <c r="A402" s="26">
        <v>398</v>
      </c>
      <c r="B402" s="29" t="s">
        <v>1059</v>
      </c>
      <c r="C402" s="29" t="s">
        <v>412</v>
      </c>
      <c r="D402" s="30" t="s">
        <v>1060</v>
      </c>
      <c r="E402" s="50">
        <v>7.15</v>
      </c>
      <c r="F402" s="29"/>
      <c r="G402" s="50">
        <v>7.15</v>
      </c>
      <c r="H402" s="29">
        <v>2019.3</v>
      </c>
      <c r="I402" s="29">
        <v>2019.11</v>
      </c>
      <c r="J402" s="67" t="s">
        <v>2168</v>
      </c>
      <c r="K402" s="29" t="s">
        <v>209</v>
      </c>
      <c r="L402" s="43" t="s">
        <v>736</v>
      </c>
      <c r="M402" s="67"/>
    </row>
    <row r="403" spans="1:13" s="6" customFormat="1" ht="25.95" customHeight="1">
      <c r="A403" s="24">
        <v>399</v>
      </c>
      <c r="B403" s="29" t="s">
        <v>1061</v>
      </c>
      <c r="C403" s="29" t="s">
        <v>412</v>
      </c>
      <c r="D403" s="30" t="s">
        <v>1062</v>
      </c>
      <c r="E403" s="50">
        <v>7</v>
      </c>
      <c r="F403" s="29"/>
      <c r="G403" s="50">
        <v>7</v>
      </c>
      <c r="H403" s="29">
        <v>2019.3</v>
      </c>
      <c r="I403" s="29">
        <v>2019.11</v>
      </c>
      <c r="J403" s="67" t="s">
        <v>2168</v>
      </c>
      <c r="K403" s="29" t="s">
        <v>209</v>
      </c>
      <c r="L403" s="43" t="s">
        <v>1063</v>
      </c>
      <c r="M403" s="67"/>
    </row>
    <row r="404" spans="1:13" s="6" customFormat="1" ht="25.95" customHeight="1">
      <c r="A404" s="24">
        <v>400</v>
      </c>
      <c r="B404" s="29" t="s">
        <v>1064</v>
      </c>
      <c r="C404" s="29" t="s">
        <v>412</v>
      </c>
      <c r="D404" s="30" t="s">
        <v>1065</v>
      </c>
      <c r="E404" s="50">
        <v>7.5</v>
      </c>
      <c r="F404" s="29"/>
      <c r="G404" s="50">
        <v>7.5</v>
      </c>
      <c r="H404" s="29">
        <v>2019.3</v>
      </c>
      <c r="I404" s="29">
        <v>2019.11</v>
      </c>
      <c r="J404" s="67" t="s">
        <v>2168</v>
      </c>
      <c r="K404" s="29" t="s">
        <v>209</v>
      </c>
      <c r="L404" s="43" t="s">
        <v>688</v>
      </c>
      <c r="M404" s="67"/>
    </row>
    <row r="405" spans="1:13" s="6" customFormat="1" ht="25.95" customHeight="1">
      <c r="A405" s="26">
        <v>401</v>
      </c>
      <c r="B405" s="29" t="s">
        <v>1066</v>
      </c>
      <c r="C405" s="29" t="s">
        <v>412</v>
      </c>
      <c r="D405" s="30" t="s">
        <v>1067</v>
      </c>
      <c r="E405" s="50">
        <v>6.6</v>
      </c>
      <c r="F405" s="29"/>
      <c r="G405" s="50">
        <v>6.6</v>
      </c>
      <c r="H405" s="29">
        <v>2019.3</v>
      </c>
      <c r="I405" s="29">
        <v>2019.11</v>
      </c>
      <c r="J405" s="67" t="s">
        <v>2168</v>
      </c>
      <c r="K405" s="29" t="s">
        <v>209</v>
      </c>
      <c r="L405" s="43" t="s">
        <v>835</v>
      </c>
      <c r="M405" s="67"/>
    </row>
    <row r="406" spans="1:13" s="6" customFormat="1" ht="25.95" customHeight="1">
      <c r="A406" s="24">
        <v>402</v>
      </c>
      <c r="B406" s="29" t="s">
        <v>1068</v>
      </c>
      <c r="C406" s="29" t="s">
        <v>412</v>
      </c>
      <c r="D406" s="30" t="s">
        <v>1069</v>
      </c>
      <c r="E406" s="50">
        <v>9.1999999999999993</v>
      </c>
      <c r="F406" s="29"/>
      <c r="G406" s="50">
        <v>9.1999999999999993</v>
      </c>
      <c r="H406" s="29">
        <v>2019.3</v>
      </c>
      <c r="I406" s="29">
        <v>2019.11</v>
      </c>
      <c r="J406" s="67" t="s">
        <v>2168</v>
      </c>
      <c r="K406" s="29" t="s">
        <v>209</v>
      </c>
      <c r="L406" s="43" t="s">
        <v>1070</v>
      </c>
      <c r="M406" s="67"/>
    </row>
    <row r="407" spans="1:13" s="6" customFormat="1" ht="25.95" customHeight="1">
      <c r="A407" s="24">
        <v>403</v>
      </c>
      <c r="B407" s="29" t="s">
        <v>1071</v>
      </c>
      <c r="C407" s="29" t="s">
        <v>1072</v>
      </c>
      <c r="D407" s="30" t="s">
        <v>1073</v>
      </c>
      <c r="E407" s="50">
        <v>4.87</v>
      </c>
      <c r="F407" s="29"/>
      <c r="G407" s="50">
        <v>4.87</v>
      </c>
      <c r="H407" s="29">
        <v>2019.3</v>
      </c>
      <c r="I407" s="29">
        <v>2019.11</v>
      </c>
      <c r="J407" s="67" t="s">
        <v>2168</v>
      </c>
      <c r="K407" s="29" t="s">
        <v>209</v>
      </c>
      <c r="L407" s="43" t="s">
        <v>1074</v>
      </c>
      <c r="M407" s="67"/>
    </row>
    <row r="408" spans="1:13" s="6" customFormat="1" ht="25.95" customHeight="1">
      <c r="A408" s="26">
        <v>404</v>
      </c>
      <c r="B408" s="29" t="s">
        <v>1075</v>
      </c>
      <c r="C408" s="29" t="s">
        <v>1072</v>
      </c>
      <c r="D408" s="30" t="s">
        <v>1076</v>
      </c>
      <c r="E408" s="50">
        <v>9.9499999999999993</v>
      </c>
      <c r="F408" s="29"/>
      <c r="G408" s="50">
        <v>9.9499999999999993</v>
      </c>
      <c r="H408" s="29">
        <v>2019.3</v>
      </c>
      <c r="I408" s="29">
        <v>2019.11</v>
      </c>
      <c r="J408" s="67" t="s">
        <v>2168</v>
      </c>
      <c r="K408" s="29" t="s">
        <v>209</v>
      </c>
      <c r="L408" s="43" t="s">
        <v>1050</v>
      </c>
      <c r="M408" s="67"/>
    </row>
    <row r="409" spans="1:13" s="6" customFormat="1" ht="25.95" customHeight="1">
      <c r="A409" s="24">
        <v>405</v>
      </c>
      <c r="B409" s="29" t="s">
        <v>1077</v>
      </c>
      <c r="C409" s="29" t="s">
        <v>1072</v>
      </c>
      <c r="D409" s="30" t="s">
        <v>1078</v>
      </c>
      <c r="E409" s="50">
        <v>10.4</v>
      </c>
      <c r="F409" s="29"/>
      <c r="G409" s="50">
        <v>10.4</v>
      </c>
      <c r="H409" s="29">
        <v>2019.3</v>
      </c>
      <c r="I409" s="29">
        <v>2019.11</v>
      </c>
      <c r="J409" s="67" t="s">
        <v>2168</v>
      </c>
      <c r="K409" s="29" t="s">
        <v>209</v>
      </c>
      <c r="L409" s="43" t="s">
        <v>928</v>
      </c>
      <c r="M409" s="67"/>
    </row>
    <row r="410" spans="1:13" s="6" customFormat="1" ht="25.95" customHeight="1">
      <c r="A410" s="24">
        <v>406</v>
      </c>
      <c r="B410" s="29" t="s">
        <v>1079</v>
      </c>
      <c r="C410" s="29" t="s">
        <v>1072</v>
      </c>
      <c r="D410" s="30" t="s">
        <v>1080</v>
      </c>
      <c r="E410" s="50">
        <v>3</v>
      </c>
      <c r="F410" s="29"/>
      <c r="G410" s="50">
        <v>3</v>
      </c>
      <c r="H410" s="29">
        <v>2019.3</v>
      </c>
      <c r="I410" s="29">
        <v>2019.11</v>
      </c>
      <c r="J410" s="67" t="s">
        <v>2168</v>
      </c>
      <c r="K410" s="29" t="s">
        <v>209</v>
      </c>
      <c r="L410" s="43" t="s">
        <v>1081</v>
      </c>
      <c r="M410" s="67"/>
    </row>
    <row r="411" spans="1:13" s="6" customFormat="1" ht="25.95" customHeight="1">
      <c r="A411" s="26">
        <v>407</v>
      </c>
      <c r="B411" s="29" t="s">
        <v>1082</v>
      </c>
      <c r="C411" s="29" t="s">
        <v>1072</v>
      </c>
      <c r="D411" s="30" t="s">
        <v>1083</v>
      </c>
      <c r="E411" s="50">
        <v>7</v>
      </c>
      <c r="F411" s="29"/>
      <c r="G411" s="50">
        <v>7</v>
      </c>
      <c r="H411" s="29">
        <v>2019.3</v>
      </c>
      <c r="I411" s="29">
        <v>2019.11</v>
      </c>
      <c r="J411" s="67" t="s">
        <v>2168</v>
      </c>
      <c r="K411" s="29" t="s">
        <v>209</v>
      </c>
      <c r="L411" s="43" t="s">
        <v>630</v>
      </c>
      <c r="M411" s="67"/>
    </row>
    <row r="412" spans="1:13" s="6" customFormat="1" ht="25.95" customHeight="1">
      <c r="A412" s="24">
        <v>408</v>
      </c>
      <c r="B412" s="29" t="s">
        <v>1084</v>
      </c>
      <c r="C412" s="29" t="s">
        <v>580</v>
      </c>
      <c r="D412" s="30" t="s">
        <v>1085</v>
      </c>
      <c r="E412" s="50">
        <v>2.29</v>
      </c>
      <c r="F412" s="29"/>
      <c r="G412" s="50">
        <v>2.29</v>
      </c>
      <c r="H412" s="29">
        <v>2019.3</v>
      </c>
      <c r="I412" s="29">
        <v>2019.11</v>
      </c>
      <c r="J412" s="67" t="s">
        <v>2168</v>
      </c>
      <c r="K412" s="29" t="s">
        <v>209</v>
      </c>
      <c r="L412" s="43" t="s">
        <v>794</v>
      </c>
      <c r="M412" s="67"/>
    </row>
    <row r="413" spans="1:13" s="6" customFormat="1" ht="37.950000000000003" customHeight="1">
      <c r="A413" s="24">
        <v>409</v>
      </c>
      <c r="B413" s="29" t="s">
        <v>1086</v>
      </c>
      <c r="C413" s="29" t="s">
        <v>580</v>
      </c>
      <c r="D413" s="30" t="s">
        <v>1087</v>
      </c>
      <c r="E413" s="50">
        <v>4.9000000000000004</v>
      </c>
      <c r="F413" s="29"/>
      <c r="G413" s="50">
        <v>4.9000000000000004</v>
      </c>
      <c r="H413" s="29">
        <v>2019.3</v>
      </c>
      <c r="I413" s="29">
        <v>2019.11</v>
      </c>
      <c r="J413" s="67" t="s">
        <v>2168</v>
      </c>
      <c r="K413" s="29" t="s">
        <v>209</v>
      </c>
      <c r="L413" s="43" t="s">
        <v>633</v>
      </c>
      <c r="M413" s="67"/>
    </row>
    <row r="414" spans="1:13" s="6" customFormat="1" ht="25.95" customHeight="1">
      <c r="A414" s="26">
        <v>410</v>
      </c>
      <c r="B414" s="29" t="s">
        <v>1088</v>
      </c>
      <c r="C414" s="29" t="s">
        <v>1089</v>
      </c>
      <c r="D414" s="30" t="s">
        <v>1090</v>
      </c>
      <c r="E414" s="50">
        <v>2.77</v>
      </c>
      <c r="F414" s="29"/>
      <c r="G414" s="50">
        <v>2.77</v>
      </c>
      <c r="H414" s="29">
        <v>2019.3</v>
      </c>
      <c r="I414" s="29">
        <v>2019.11</v>
      </c>
      <c r="J414" s="67" t="s">
        <v>2168</v>
      </c>
      <c r="K414" s="29" t="s">
        <v>209</v>
      </c>
      <c r="L414" s="43" t="s">
        <v>1063</v>
      </c>
      <c r="M414" s="67"/>
    </row>
    <row r="415" spans="1:13" s="6" customFormat="1" ht="25.95" customHeight="1">
      <c r="A415" s="24">
        <v>411</v>
      </c>
      <c r="B415" s="29" t="s">
        <v>1091</v>
      </c>
      <c r="C415" s="29" t="s">
        <v>1089</v>
      </c>
      <c r="D415" s="30" t="s">
        <v>1092</v>
      </c>
      <c r="E415" s="50">
        <v>8.15</v>
      </c>
      <c r="F415" s="29"/>
      <c r="G415" s="50">
        <v>8.15</v>
      </c>
      <c r="H415" s="29">
        <v>2019.3</v>
      </c>
      <c r="I415" s="29">
        <v>2019.11</v>
      </c>
      <c r="J415" s="67" t="s">
        <v>2168</v>
      </c>
      <c r="K415" s="29" t="s">
        <v>209</v>
      </c>
      <c r="L415" s="43" t="s">
        <v>835</v>
      </c>
      <c r="M415" s="67"/>
    </row>
    <row r="416" spans="1:13" s="6" customFormat="1" ht="25.95" customHeight="1">
      <c r="A416" s="24">
        <v>412</v>
      </c>
      <c r="B416" s="29" t="s">
        <v>1093</v>
      </c>
      <c r="C416" s="29" t="s">
        <v>1094</v>
      </c>
      <c r="D416" s="30" t="s">
        <v>1095</v>
      </c>
      <c r="E416" s="50">
        <v>6.9</v>
      </c>
      <c r="F416" s="29"/>
      <c r="G416" s="50">
        <v>6.9</v>
      </c>
      <c r="H416" s="29">
        <v>2019.3</v>
      </c>
      <c r="I416" s="29">
        <v>2019.11</v>
      </c>
      <c r="J416" s="67" t="s">
        <v>2168</v>
      </c>
      <c r="K416" s="29" t="s">
        <v>209</v>
      </c>
      <c r="L416" s="43" t="s">
        <v>1074</v>
      </c>
      <c r="M416" s="67"/>
    </row>
    <row r="417" spans="1:13" s="6" customFormat="1" ht="25.95" customHeight="1">
      <c r="A417" s="26">
        <v>413</v>
      </c>
      <c r="B417" s="29" t="s">
        <v>1096</v>
      </c>
      <c r="C417" s="29" t="s">
        <v>408</v>
      </c>
      <c r="D417" s="30" t="s">
        <v>1097</v>
      </c>
      <c r="E417" s="50">
        <v>7.7</v>
      </c>
      <c r="F417" s="29"/>
      <c r="G417" s="50">
        <v>7.7</v>
      </c>
      <c r="H417" s="29">
        <v>2019.3</v>
      </c>
      <c r="I417" s="29">
        <v>2019.11</v>
      </c>
      <c r="J417" s="67" t="s">
        <v>2168</v>
      </c>
      <c r="K417" s="29" t="s">
        <v>209</v>
      </c>
      <c r="L417" s="43" t="s">
        <v>1098</v>
      </c>
      <c r="M417" s="67"/>
    </row>
    <row r="418" spans="1:13" s="6" customFormat="1" ht="25.95" customHeight="1">
      <c r="A418" s="24">
        <v>414</v>
      </c>
      <c r="B418" s="29" t="s">
        <v>1099</v>
      </c>
      <c r="C418" s="29" t="s">
        <v>408</v>
      </c>
      <c r="D418" s="30" t="s">
        <v>1100</v>
      </c>
      <c r="E418" s="50">
        <v>20.6</v>
      </c>
      <c r="F418" s="29"/>
      <c r="G418" s="50">
        <v>20.6</v>
      </c>
      <c r="H418" s="29">
        <v>2019.3</v>
      </c>
      <c r="I418" s="29">
        <v>2019.11</v>
      </c>
      <c r="J418" s="67" t="s">
        <v>2168</v>
      </c>
      <c r="K418" s="29" t="s">
        <v>209</v>
      </c>
      <c r="L418" s="43" t="s">
        <v>1101</v>
      </c>
      <c r="M418" s="67"/>
    </row>
    <row r="419" spans="1:13" s="6" customFormat="1" ht="25.95" customHeight="1">
      <c r="A419" s="24">
        <v>415</v>
      </c>
      <c r="B419" s="29" t="s">
        <v>1102</v>
      </c>
      <c r="C419" s="29" t="s">
        <v>408</v>
      </c>
      <c r="D419" s="30" t="s">
        <v>1103</v>
      </c>
      <c r="E419" s="50">
        <v>11.3</v>
      </c>
      <c r="F419" s="29"/>
      <c r="G419" s="50">
        <v>11.3</v>
      </c>
      <c r="H419" s="29">
        <v>2019.3</v>
      </c>
      <c r="I419" s="29">
        <v>2019.11</v>
      </c>
      <c r="J419" s="67" t="s">
        <v>2168</v>
      </c>
      <c r="K419" s="29" t="s">
        <v>209</v>
      </c>
      <c r="L419" s="43" t="s">
        <v>736</v>
      </c>
      <c r="M419" s="67"/>
    </row>
    <row r="420" spans="1:13" s="6" customFormat="1" ht="25.95" customHeight="1">
      <c r="A420" s="26">
        <v>416</v>
      </c>
      <c r="B420" s="29" t="s">
        <v>1104</v>
      </c>
      <c r="C420" s="29" t="s">
        <v>1105</v>
      </c>
      <c r="D420" s="30" t="s">
        <v>1106</v>
      </c>
      <c r="E420" s="50">
        <v>7.19</v>
      </c>
      <c r="F420" s="29"/>
      <c r="G420" s="50">
        <v>7.19</v>
      </c>
      <c r="H420" s="29">
        <v>2019.3</v>
      </c>
      <c r="I420" s="29">
        <v>2019.11</v>
      </c>
      <c r="J420" s="67" t="s">
        <v>2168</v>
      </c>
      <c r="K420" s="29" t="s">
        <v>209</v>
      </c>
      <c r="L420" s="43" t="s">
        <v>1107</v>
      </c>
      <c r="M420" s="67"/>
    </row>
    <row r="421" spans="1:13" s="6" customFormat="1" ht="25.95" customHeight="1">
      <c r="A421" s="24">
        <v>417</v>
      </c>
      <c r="B421" s="29" t="s">
        <v>1108</v>
      </c>
      <c r="C421" s="29" t="s">
        <v>1105</v>
      </c>
      <c r="D421" s="30" t="s">
        <v>1109</v>
      </c>
      <c r="E421" s="50">
        <v>9.5299999999999994</v>
      </c>
      <c r="F421" s="29"/>
      <c r="G421" s="50">
        <v>9.5299999999999994</v>
      </c>
      <c r="H421" s="29">
        <v>2019.3</v>
      </c>
      <c r="I421" s="29">
        <v>2019.11</v>
      </c>
      <c r="J421" s="67" t="s">
        <v>2168</v>
      </c>
      <c r="K421" s="29" t="s">
        <v>209</v>
      </c>
      <c r="L421" s="43" t="s">
        <v>835</v>
      </c>
      <c r="M421" s="67"/>
    </row>
    <row r="422" spans="1:13" s="6" customFormat="1" ht="25.95" customHeight="1">
      <c r="A422" s="24">
        <v>418</v>
      </c>
      <c r="B422" s="29" t="s">
        <v>1110</v>
      </c>
      <c r="C422" s="29" t="s">
        <v>1111</v>
      </c>
      <c r="D422" s="30" t="s">
        <v>1112</v>
      </c>
      <c r="E422" s="50">
        <v>6.45</v>
      </c>
      <c r="F422" s="29"/>
      <c r="G422" s="50">
        <v>6.45</v>
      </c>
      <c r="H422" s="29">
        <v>2019.3</v>
      </c>
      <c r="I422" s="29">
        <v>2019.11</v>
      </c>
      <c r="J422" s="67" t="s">
        <v>2168</v>
      </c>
      <c r="K422" s="29" t="s">
        <v>209</v>
      </c>
      <c r="L422" s="43" t="s">
        <v>1063</v>
      </c>
      <c r="M422" s="67"/>
    </row>
    <row r="423" spans="1:13" s="6" customFormat="1" ht="25.95" customHeight="1">
      <c r="A423" s="26">
        <v>419</v>
      </c>
      <c r="B423" s="29" t="s">
        <v>1113</v>
      </c>
      <c r="C423" s="29" t="s">
        <v>1114</v>
      </c>
      <c r="D423" s="30" t="s">
        <v>1115</v>
      </c>
      <c r="E423" s="50">
        <v>6.39</v>
      </c>
      <c r="F423" s="29"/>
      <c r="G423" s="50">
        <v>6.39</v>
      </c>
      <c r="H423" s="29">
        <v>2019.3</v>
      </c>
      <c r="I423" s="29">
        <v>2019.11</v>
      </c>
      <c r="J423" s="67" t="s">
        <v>2168</v>
      </c>
      <c r="K423" s="29" t="s">
        <v>209</v>
      </c>
      <c r="L423" s="43" t="s">
        <v>729</v>
      </c>
      <c r="M423" s="67"/>
    </row>
    <row r="424" spans="1:13" s="6" customFormat="1" ht="34.950000000000003" customHeight="1">
      <c r="A424" s="24">
        <v>420</v>
      </c>
      <c r="B424" s="29" t="s">
        <v>1116</v>
      </c>
      <c r="C424" s="29" t="s">
        <v>1117</v>
      </c>
      <c r="D424" s="30" t="s">
        <v>1118</v>
      </c>
      <c r="E424" s="50">
        <v>6.5</v>
      </c>
      <c r="F424" s="29"/>
      <c r="G424" s="50">
        <v>6.5</v>
      </c>
      <c r="H424" s="29">
        <v>2019.3</v>
      </c>
      <c r="I424" s="29">
        <v>2019.11</v>
      </c>
      <c r="J424" s="67" t="s">
        <v>2168</v>
      </c>
      <c r="K424" s="29" t="s">
        <v>209</v>
      </c>
      <c r="L424" s="43" t="s">
        <v>1119</v>
      </c>
      <c r="M424" s="67"/>
    </row>
    <row r="425" spans="1:13" s="6" customFormat="1" ht="25.95" customHeight="1">
      <c r="A425" s="24">
        <v>421</v>
      </c>
      <c r="B425" s="29" t="s">
        <v>1120</v>
      </c>
      <c r="C425" s="29" t="s">
        <v>1117</v>
      </c>
      <c r="D425" s="30" t="s">
        <v>1121</v>
      </c>
      <c r="E425" s="50">
        <v>6.78</v>
      </c>
      <c r="F425" s="29"/>
      <c r="G425" s="50">
        <v>6.78</v>
      </c>
      <c r="H425" s="29">
        <v>2019.3</v>
      </c>
      <c r="I425" s="29">
        <v>2019.11</v>
      </c>
      <c r="J425" s="67" t="s">
        <v>2168</v>
      </c>
      <c r="K425" s="29" t="s">
        <v>209</v>
      </c>
      <c r="L425" s="43" t="s">
        <v>651</v>
      </c>
      <c r="M425" s="67"/>
    </row>
    <row r="426" spans="1:13" s="6" customFormat="1" ht="25.95" customHeight="1">
      <c r="A426" s="26">
        <v>422</v>
      </c>
      <c r="B426" s="29" t="s">
        <v>1122</v>
      </c>
      <c r="C426" s="29" t="s">
        <v>1117</v>
      </c>
      <c r="D426" s="30" t="s">
        <v>1123</v>
      </c>
      <c r="E426" s="50">
        <v>5</v>
      </c>
      <c r="F426" s="29"/>
      <c r="G426" s="50">
        <v>5</v>
      </c>
      <c r="H426" s="29">
        <v>2019.3</v>
      </c>
      <c r="I426" s="29">
        <v>2019.11</v>
      </c>
      <c r="J426" s="67" t="s">
        <v>2168</v>
      </c>
      <c r="K426" s="29" t="s">
        <v>209</v>
      </c>
      <c r="L426" s="43" t="s">
        <v>1124</v>
      </c>
      <c r="M426" s="67"/>
    </row>
    <row r="427" spans="1:13" s="6" customFormat="1" ht="25.95" customHeight="1">
      <c r="A427" s="24">
        <v>423</v>
      </c>
      <c r="B427" s="29" t="s">
        <v>1125</v>
      </c>
      <c r="C427" s="29" t="s">
        <v>1034</v>
      </c>
      <c r="D427" s="30" t="s">
        <v>1126</v>
      </c>
      <c r="E427" s="50">
        <v>150</v>
      </c>
      <c r="F427" s="29"/>
      <c r="G427" s="50">
        <v>150</v>
      </c>
      <c r="H427" s="29">
        <v>2019.3</v>
      </c>
      <c r="I427" s="29">
        <v>2019.11</v>
      </c>
      <c r="J427" s="67" t="s">
        <v>2168</v>
      </c>
      <c r="K427" s="29" t="s">
        <v>209</v>
      </c>
      <c r="L427" s="43" t="s">
        <v>662</v>
      </c>
      <c r="M427" s="67"/>
    </row>
    <row r="428" spans="1:13" s="6" customFormat="1">
      <c r="A428" s="24">
        <v>424</v>
      </c>
      <c r="B428" s="49" t="s">
        <v>663</v>
      </c>
      <c r="C428" s="49" t="s">
        <v>209</v>
      </c>
      <c r="D428" s="44" t="s">
        <v>663</v>
      </c>
      <c r="E428" s="50">
        <v>6.5</v>
      </c>
      <c r="F428" s="29"/>
      <c r="G428" s="50">
        <v>6.5</v>
      </c>
      <c r="H428" s="29">
        <v>2019.3</v>
      </c>
      <c r="I428" s="29">
        <v>2019.11</v>
      </c>
      <c r="J428" s="67" t="s">
        <v>2168</v>
      </c>
      <c r="K428" s="29" t="s">
        <v>209</v>
      </c>
      <c r="L428" s="43" t="s">
        <v>662</v>
      </c>
      <c r="M428" s="67"/>
    </row>
    <row r="429" spans="1:13" s="6" customFormat="1">
      <c r="A429" s="26">
        <v>425</v>
      </c>
      <c r="B429" s="31" t="s">
        <v>416</v>
      </c>
      <c r="C429" s="31"/>
      <c r="D429" s="32"/>
      <c r="E429" s="22">
        <f>SUM(E430:E434)</f>
        <v>327.32</v>
      </c>
      <c r="F429" s="29"/>
      <c r="G429" s="22">
        <f>SUM(G430:G434)</f>
        <v>327.32</v>
      </c>
      <c r="H429" s="29"/>
      <c r="I429" s="29"/>
      <c r="J429" s="67"/>
      <c r="K429" s="31"/>
      <c r="L429" s="43"/>
      <c r="M429" s="67"/>
    </row>
    <row r="430" spans="1:13" s="6" customFormat="1" ht="37.950000000000003" customHeight="1">
      <c r="A430" s="24">
        <v>426</v>
      </c>
      <c r="B430" s="29" t="s">
        <v>1127</v>
      </c>
      <c r="C430" s="29" t="s">
        <v>1128</v>
      </c>
      <c r="D430" s="30" t="s">
        <v>1129</v>
      </c>
      <c r="E430" s="50">
        <v>285</v>
      </c>
      <c r="F430" s="29"/>
      <c r="G430" s="50">
        <v>285</v>
      </c>
      <c r="H430" s="29">
        <v>2019.3</v>
      </c>
      <c r="I430" s="29">
        <v>2019.11</v>
      </c>
      <c r="J430" s="67" t="s">
        <v>2168</v>
      </c>
      <c r="K430" s="29" t="s">
        <v>210</v>
      </c>
      <c r="L430" s="43" t="s">
        <v>1130</v>
      </c>
      <c r="M430" s="67"/>
    </row>
    <row r="431" spans="1:13" s="6" customFormat="1" ht="25.95" customHeight="1">
      <c r="A431" s="24">
        <v>427</v>
      </c>
      <c r="B431" s="29" t="s">
        <v>1131</v>
      </c>
      <c r="C431" s="29" t="s">
        <v>1132</v>
      </c>
      <c r="D431" s="30" t="s">
        <v>1133</v>
      </c>
      <c r="E431" s="50">
        <v>2.37</v>
      </c>
      <c r="F431" s="29"/>
      <c r="G431" s="50">
        <v>2.37</v>
      </c>
      <c r="H431" s="29">
        <v>2019.3</v>
      </c>
      <c r="I431" s="29">
        <v>2019.11</v>
      </c>
      <c r="J431" s="67" t="s">
        <v>2168</v>
      </c>
      <c r="K431" s="29" t="s">
        <v>210</v>
      </c>
      <c r="L431" s="43" t="s">
        <v>1134</v>
      </c>
      <c r="M431" s="67"/>
    </row>
    <row r="432" spans="1:13" s="6" customFormat="1" ht="25.95" customHeight="1">
      <c r="A432" s="26">
        <v>428</v>
      </c>
      <c r="B432" s="29" t="s">
        <v>1135</v>
      </c>
      <c r="C432" s="29" t="s">
        <v>1136</v>
      </c>
      <c r="D432" s="30" t="s">
        <v>1137</v>
      </c>
      <c r="E432" s="50">
        <v>19.350000000000001</v>
      </c>
      <c r="F432" s="29"/>
      <c r="G432" s="50">
        <v>19.350000000000001</v>
      </c>
      <c r="H432" s="29">
        <v>2019.3</v>
      </c>
      <c r="I432" s="29">
        <v>2019.11</v>
      </c>
      <c r="J432" s="67" t="s">
        <v>2168</v>
      </c>
      <c r="K432" s="29" t="s">
        <v>210</v>
      </c>
      <c r="L432" s="43" t="s">
        <v>934</v>
      </c>
      <c r="M432" s="67"/>
    </row>
    <row r="433" spans="1:13" s="6" customFormat="1" ht="36.6" customHeight="1">
      <c r="A433" s="24">
        <v>429</v>
      </c>
      <c r="B433" s="29" t="s">
        <v>1138</v>
      </c>
      <c r="C433" s="29" t="s">
        <v>1139</v>
      </c>
      <c r="D433" s="30" t="s">
        <v>1140</v>
      </c>
      <c r="E433" s="50">
        <v>14.2</v>
      </c>
      <c r="F433" s="29"/>
      <c r="G433" s="50">
        <v>14.2</v>
      </c>
      <c r="H433" s="29">
        <v>2019.3</v>
      </c>
      <c r="I433" s="29">
        <v>2019.11</v>
      </c>
      <c r="J433" s="67" t="s">
        <v>2168</v>
      </c>
      <c r="K433" s="29" t="s">
        <v>210</v>
      </c>
      <c r="L433" s="43" t="s">
        <v>1141</v>
      </c>
      <c r="M433" s="67"/>
    </row>
    <row r="434" spans="1:13" s="6" customFormat="1">
      <c r="A434" s="24">
        <v>430</v>
      </c>
      <c r="B434" s="49" t="s">
        <v>663</v>
      </c>
      <c r="C434" s="49" t="s">
        <v>210</v>
      </c>
      <c r="D434" s="44" t="s">
        <v>663</v>
      </c>
      <c r="E434" s="50">
        <v>6.4</v>
      </c>
      <c r="F434" s="29"/>
      <c r="G434" s="50">
        <v>6.4</v>
      </c>
      <c r="H434" s="29">
        <v>2019.3</v>
      </c>
      <c r="I434" s="29">
        <v>2019.11</v>
      </c>
      <c r="J434" s="67" t="s">
        <v>2168</v>
      </c>
      <c r="K434" s="29" t="s">
        <v>210</v>
      </c>
      <c r="L434" s="43" t="s">
        <v>662</v>
      </c>
      <c r="M434" s="67"/>
    </row>
    <row r="435" spans="1:13" s="6" customFormat="1">
      <c r="A435" s="26">
        <v>431</v>
      </c>
      <c r="B435" s="31" t="s">
        <v>424</v>
      </c>
      <c r="C435" s="31"/>
      <c r="D435" s="32"/>
      <c r="E435" s="22">
        <f>SUM(E436:E453)</f>
        <v>187.79999999999998</v>
      </c>
      <c r="F435" s="29"/>
      <c r="G435" s="22">
        <f>SUM(G436:G453)</f>
        <v>187.79999999999998</v>
      </c>
      <c r="H435" s="29"/>
      <c r="I435" s="29"/>
      <c r="J435" s="67"/>
      <c r="K435" s="31"/>
      <c r="L435" s="43"/>
      <c r="M435" s="67"/>
    </row>
    <row r="436" spans="1:13" s="6" customFormat="1" ht="25.95" customHeight="1">
      <c r="A436" s="24">
        <v>432</v>
      </c>
      <c r="B436" s="29" t="s">
        <v>1142</v>
      </c>
      <c r="C436" s="29" t="s">
        <v>1143</v>
      </c>
      <c r="D436" s="30" t="s">
        <v>1144</v>
      </c>
      <c r="E436" s="50">
        <v>10.65</v>
      </c>
      <c r="F436" s="29"/>
      <c r="G436" s="50">
        <v>10.65</v>
      </c>
      <c r="H436" s="29">
        <v>2019.3</v>
      </c>
      <c r="I436" s="29">
        <v>2019.11</v>
      </c>
      <c r="J436" s="67" t="s">
        <v>2168</v>
      </c>
      <c r="K436" s="29" t="s">
        <v>211</v>
      </c>
      <c r="L436" s="43" t="s">
        <v>1145</v>
      </c>
      <c r="M436" s="67"/>
    </row>
    <row r="437" spans="1:13" s="6" customFormat="1" ht="37.950000000000003" customHeight="1">
      <c r="A437" s="24">
        <v>433</v>
      </c>
      <c r="B437" s="29" t="s">
        <v>1146</v>
      </c>
      <c r="C437" s="29" t="s">
        <v>426</v>
      </c>
      <c r="D437" s="30" t="s">
        <v>1147</v>
      </c>
      <c r="E437" s="50">
        <v>21</v>
      </c>
      <c r="F437" s="29"/>
      <c r="G437" s="50">
        <v>21</v>
      </c>
      <c r="H437" s="29">
        <v>2019.3</v>
      </c>
      <c r="I437" s="29">
        <v>2019.11</v>
      </c>
      <c r="J437" s="67" t="s">
        <v>2168</v>
      </c>
      <c r="K437" s="29" t="s">
        <v>211</v>
      </c>
      <c r="L437" s="43" t="s">
        <v>1101</v>
      </c>
      <c r="M437" s="67"/>
    </row>
    <row r="438" spans="1:13" s="6" customFormat="1">
      <c r="A438" s="26">
        <v>434</v>
      </c>
      <c r="B438" s="29" t="s">
        <v>1148</v>
      </c>
      <c r="C438" s="29" t="s">
        <v>1149</v>
      </c>
      <c r="D438" s="30" t="s">
        <v>1150</v>
      </c>
      <c r="E438" s="50">
        <v>4.17</v>
      </c>
      <c r="F438" s="29"/>
      <c r="G438" s="50">
        <v>4.17</v>
      </c>
      <c r="H438" s="29">
        <v>2019.3</v>
      </c>
      <c r="I438" s="29">
        <v>2019.11</v>
      </c>
      <c r="J438" s="67" t="s">
        <v>2168</v>
      </c>
      <c r="K438" s="29" t="s">
        <v>211</v>
      </c>
      <c r="L438" s="43" t="s">
        <v>1050</v>
      </c>
      <c r="M438" s="67"/>
    </row>
    <row r="439" spans="1:13" s="6" customFormat="1" ht="25.95" customHeight="1">
      <c r="A439" s="24">
        <v>435</v>
      </c>
      <c r="B439" s="29" t="s">
        <v>1151</v>
      </c>
      <c r="C439" s="29" t="s">
        <v>430</v>
      </c>
      <c r="D439" s="30" t="s">
        <v>1152</v>
      </c>
      <c r="E439" s="50">
        <v>13.23</v>
      </c>
      <c r="F439" s="29"/>
      <c r="G439" s="50">
        <v>13.23</v>
      </c>
      <c r="H439" s="29">
        <v>2019.3</v>
      </c>
      <c r="I439" s="29">
        <v>2019.11</v>
      </c>
      <c r="J439" s="67" t="s">
        <v>2168</v>
      </c>
      <c r="K439" s="29" t="s">
        <v>211</v>
      </c>
      <c r="L439" s="43" t="s">
        <v>921</v>
      </c>
      <c r="M439" s="67"/>
    </row>
    <row r="440" spans="1:13" s="6" customFormat="1" ht="25.95" customHeight="1">
      <c r="A440" s="24">
        <v>436</v>
      </c>
      <c r="B440" s="29" t="s">
        <v>1153</v>
      </c>
      <c r="C440" s="29" t="s">
        <v>430</v>
      </c>
      <c r="D440" s="30" t="s">
        <v>1154</v>
      </c>
      <c r="E440" s="50">
        <v>7</v>
      </c>
      <c r="F440" s="29"/>
      <c r="G440" s="50">
        <v>7</v>
      </c>
      <c r="H440" s="29">
        <v>2019.3</v>
      </c>
      <c r="I440" s="29">
        <v>2019.11</v>
      </c>
      <c r="J440" s="67" t="s">
        <v>2168</v>
      </c>
      <c r="K440" s="29" t="s">
        <v>211</v>
      </c>
      <c r="L440" s="43" t="s">
        <v>928</v>
      </c>
      <c r="M440" s="67"/>
    </row>
    <row r="441" spans="1:13" s="6" customFormat="1" ht="25.95" customHeight="1">
      <c r="A441" s="26">
        <v>437</v>
      </c>
      <c r="B441" s="29" t="s">
        <v>1155</v>
      </c>
      <c r="C441" s="29" t="s">
        <v>430</v>
      </c>
      <c r="D441" s="30" t="s">
        <v>1156</v>
      </c>
      <c r="E441" s="50">
        <v>11.35</v>
      </c>
      <c r="F441" s="29"/>
      <c r="G441" s="50">
        <v>11.35</v>
      </c>
      <c r="H441" s="29">
        <v>2019.3</v>
      </c>
      <c r="I441" s="29">
        <v>2019.11</v>
      </c>
      <c r="J441" s="67" t="s">
        <v>2168</v>
      </c>
      <c r="K441" s="29" t="s">
        <v>211</v>
      </c>
      <c r="L441" s="43" t="s">
        <v>630</v>
      </c>
      <c r="M441" s="67"/>
    </row>
    <row r="442" spans="1:13" s="6" customFormat="1" ht="25.95" customHeight="1">
      <c r="A442" s="24">
        <v>438</v>
      </c>
      <c r="B442" s="29" t="s">
        <v>1157</v>
      </c>
      <c r="C442" s="29" t="s">
        <v>1158</v>
      </c>
      <c r="D442" s="30" t="s">
        <v>1159</v>
      </c>
      <c r="E442" s="50">
        <v>7</v>
      </c>
      <c r="F442" s="29"/>
      <c r="G442" s="50">
        <v>7</v>
      </c>
      <c r="H442" s="29">
        <v>2019.3</v>
      </c>
      <c r="I442" s="29">
        <v>2019.11</v>
      </c>
      <c r="J442" s="67" t="s">
        <v>2168</v>
      </c>
      <c r="K442" s="29" t="s">
        <v>211</v>
      </c>
      <c r="L442" s="43" t="s">
        <v>951</v>
      </c>
      <c r="M442" s="67"/>
    </row>
    <row r="443" spans="1:13" s="6" customFormat="1" ht="25.95" customHeight="1">
      <c r="A443" s="24">
        <v>439</v>
      </c>
      <c r="B443" s="29" t="s">
        <v>1160</v>
      </c>
      <c r="C443" s="29" t="s">
        <v>1161</v>
      </c>
      <c r="D443" s="30" t="s">
        <v>1162</v>
      </c>
      <c r="E443" s="50">
        <v>30.19</v>
      </c>
      <c r="F443" s="29"/>
      <c r="G443" s="50">
        <v>30.19</v>
      </c>
      <c r="H443" s="29">
        <v>2019.3</v>
      </c>
      <c r="I443" s="29">
        <v>2019.11</v>
      </c>
      <c r="J443" s="67" t="s">
        <v>2168</v>
      </c>
      <c r="K443" s="29" t="s">
        <v>211</v>
      </c>
      <c r="L443" s="43" t="s">
        <v>1163</v>
      </c>
      <c r="M443" s="67"/>
    </row>
    <row r="444" spans="1:13" s="6" customFormat="1" ht="25.95" customHeight="1">
      <c r="A444" s="26">
        <v>440</v>
      </c>
      <c r="B444" s="29" t="s">
        <v>1164</v>
      </c>
      <c r="C444" s="29" t="s">
        <v>1165</v>
      </c>
      <c r="D444" s="30" t="s">
        <v>1166</v>
      </c>
      <c r="E444" s="50">
        <v>5</v>
      </c>
      <c r="F444" s="29"/>
      <c r="G444" s="50">
        <v>5</v>
      </c>
      <c r="H444" s="29">
        <v>2019.3</v>
      </c>
      <c r="I444" s="29">
        <v>2019.11</v>
      </c>
      <c r="J444" s="67" t="s">
        <v>2168</v>
      </c>
      <c r="K444" s="29" t="s">
        <v>211</v>
      </c>
      <c r="L444" s="43" t="s">
        <v>1167</v>
      </c>
      <c r="M444" s="67"/>
    </row>
    <row r="445" spans="1:13" s="6" customFormat="1" ht="37.950000000000003" customHeight="1">
      <c r="A445" s="24">
        <v>441</v>
      </c>
      <c r="B445" s="29" t="s">
        <v>1168</v>
      </c>
      <c r="C445" s="29" t="s">
        <v>1165</v>
      </c>
      <c r="D445" s="30" t="s">
        <v>1169</v>
      </c>
      <c r="E445" s="50">
        <v>11.67</v>
      </c>
      <c r="F445" s="29"/>
      <c r="G445" s="50">
        <v>11.67</v>
      </c>
      <c r="H445" s="29">
        <v>2019.3</v>
      </c>
      <c r="I445" s="29">
        <v>2019.11</v>
      </c>
      <c r="J445" s="67" t="s">
        <v>2168</v>
      </c>
      <c r="K445" s="29" t="s">
        <v>211</v>
      </c>
      <c r="L445" s="43" t="s">
        <v>647</v>
      </c>
      <c r="M445" s="67"/>
    </row>
    <row r="446" spans="1:13" s="6" customFormat="1" ht="25.95" customHeight="1">
      <c r="A446" s="24">
        <v>442</v>
      </c>
      <c r="B446" s="29" t="s">
        <v>1170</v>
      </c>
      <c r="C446" s="29" t="s">
        <v>1165</v>
      </c>
      <c r="D446" s="30" t="s">
        <v>1171</v>
      </c>
      <c r="E446" s="50">
        <v>14</v>
      </c>
      <c r="F446" s="29"/>
      <c r="G446" s="50">
        <v>14</v>
      </c>
      <c r="H446" s="29">
        <v>2019.3</v>
      </c>
      <c r="I446" s="29">
        <v>2019.11</v>
      </c>
      <c r="J446" s="67" t="s">
        <v>2168</v>
      </c>
      <c r="K446" s="29" t="s">
        <v>211</v>
      </c>
      <c r="L446" s="43" t="s">
        <v>700</v>
      </c>
      <c r="M446" s="67"/>
    </row>
    <row r="447" spans="1:13" s="6" customFormat="1" ht="25.95" customHeight="1">
      <c r="A447" s="26">
        <v>443</v>
      </c>
      <c r="B447" s="29" t="s">
        <v>1172</v>
      </c>
      <c r="C447" s="29" t="s">
        <v>1165</v>
      </c>
      <c r="D447" s="30" t="s">
        <v>1173</v>
      </c>
      <c r="E447" s="50">
        <v>9.5</v>
      </c>
      <c r="F447" s="29"/>
      <c r="G447" s="50">
        <v>9.5</v>
      </c>
      <c r="H447" s="29">
        <v>2019.3</v>
      </c>
      <c r="I447" s="29">
        <v>2019.11</v>
      </c>
      <c r="J447" s="67" t="s">
        <v>2168</v>
      </c>
      <c r="K447" s="29" t="s">
        <v>211</v>
      </c>
      <c r="L447" s="43" t="s">
        <v>1174</v>
      </c>
      <c r="M447" s="67"/>
    </row>
    <row r="448" spans="1:13" s="6" customFormat="1" ht="25.95" customHeight="1">
      <c r="A448" s="24">
        <v>444</v>
      </c>
      <c r="B448" s="29" t="s">
        <v>1175</v>
      </c>
      <c r="C448" s="29" t="s">
        <v>1176</v>
      </c>
      <c r="D448" s="30" t="s">
        <v>1177</v>
      </c>
      <c r="E448" s="50">
        <v>6.5</v>
      </c>
      <c r="F448" s="29"/>
      <c r="G448" s="50">
        <v>6.5</v>
      </c>
      <c r="H448" s="29">
        <v>2019.3</v>
      </c>
      <c r="I448" s="29">
        <v>2019.11</v>
      </c>
      <c r="J448" s="67" t="s">
        <v>2168</v>
      </c>
      <c r="K448" s="29" t="s">
        <v>211</v>
      </c>
      <c r="L448" s="43" t="s">
        <v>807</v>
      </c>
      <c r="M448" s="67"/>
    </row>
    <row r="449" spans="1:13" s="6" customFormat="1" ht="25.95" customHeight="1">
      <c r="A449" s="24">
        <v>445</v>
      </c>
      <c r="B449" s="29" t="s">
        <v>1178</v>
      </c>
      <c r="C449" s="29" t="s">
        <v>1179</v>
      </c>
      <c r="D449" s="30" t="s">
        <v>1180</v>
      </c>
      <c r="E449" s="50">
        <v>5.7</v>
      </c>
      <c r="F449" s="29"/>
      <c r="G449" s="50">
        <v>5.7</v>
      </c>
      <c r="H449" s="29">
        <v>2019.3</v>
      </c>
      <c r="I449" s="29">
        <v>2019.11</v>
      </c>
      <c r="J449" s="67" t="s">
        <v>2168</v>
      </c>
      <c r="K449" s="29" t="s">
        <v>211</v>
      </c>
      <c r="L449" s="43" t="s">
        <v>637</v>
      </c>
      <c r="M449" s="67"/>
    </row>
    <row r="450" spans="1:13" s="6" customFormat="1" ht="25.95" customHeight="1">
      <c r="A450" s="26">
        <v>446</v>
      </c>
      <c r="B450" s="29" t="s">
        <v>1181</v>
      </c>
      <c r="C450" s="29" t="s">
        <v>1182</v>
      </c>
      <c r="D450" s="30" t="s">
        <v>1183</v>
      </c>
      <c r="E450" s="50">
        <v>11.78</v>
      </c>
      <c r="F450" s="29"/>
      <c r="G450" s="50">
        <v>11.78</v>
      </c>
      <c r="H450" s="29">
        <v>2019.3</v>
      </c>
      <c r="I450" s="29">
        <v>2019.11</v>
      </c>
      <c r="J450" s="67" t="s">
        <v>2168</v>
      </c>
      <c r="K450" s="29" t="s">
        <v>211</v>
      </c>
      <c r="L450" s="43" t="s">
        <v>931</v>
      </c>
      <c r="M450" s="67"/>
    </row>
    <row r="451" spans="1:13" s="6" customFormat="1" ht="25.95" customHeight="1">
      <c r="A451" s="24">
        <v>447</v>
      </c>
      <c r="B451" s="29" t="s">
        <v>1184</v>
      </c>
      <c r="C451" s="29" t="s">
        <v>1185</v>
      </c>
      <c r="D451" s="30" t="s">
        <v>1186</v>
      </c>
      <c r="E451" s="50">
        <v>10.66</v>
      </c>
      <c r="F451" s="29"/>
      <c r="G451" s="50">
        <v>10.66</v>
      </c>
      <c r="H451" s="29">
        <v>2019.3</v>
      </c>
      <c r="I451" s="29">
        <v>2019.11</v>
      </c>
      <c r="J451" s="67" t="s">
        <v>2168</v>
      </c>
      <c r="K451" s="29" t="s">
        <v>211</v>
      </c>
      <c r="L451" s="43" t="s">
        <v>740</v>
      </c>
      <c r="M451" s="67"/>
    </row>
    <row r="452" spans="1:13" s="6" customFormat="1" ht="25.95" customHeight="1">
      <c r="A452" s="24">
        <v>448</v>
      </c>
      <c r="B452" s="29" t="s">
        <v>1187</v>
      </c>
      <c r="C452" s="29" t="s">
        <v>1165</v>
      </c>
      <c r="D452" s="30" t="s">
        <v>1188</v>
      </c>
      <c r="E452" s="50">
        <v>4.63</v>
      </c>
      <c r="F452" s="29"/>
      <c r="G452" s="50">
        <v>4.63</v>
      </c>
      <c r="H452" s="29">
        <v>2019.3</v>
      </c>
      <c r="I452" s="29">
        <v>2019.11</v>
      </c>
      <c r="J452" s="67" t="s">
        <v>2168</v>
      </c>
      <c r="K452" s="29" t="s">
        <v>211</v>
      </c>
      <c r="L452" s="43" t="s">
        <v>916</v>
      </c>
      <c r="M452" s="67"/>
    </row>
    <row r="453" spans="1:13" s="6" customFormat="1">
      <c r="A453" s="26">
        <v>449</v>
      </c>
      <c r="B453" s="49" t="s">
        <v>663</v>
      </c>
      <c r="C453" s="49" t="s">
        <v>211</v>
      </c>
      <c r="D453" s="44" t="s">
        <v>663</v>
      </c>
      <c r="E453" s="50">
        <v>3.77</v>
      </c>
      <c r="F453" s="29"/>
      <c r="G453" s="50">
        <v>3.77</v>
      </c>
      <c r="H453" s="29">
        <v>2019.3</v>
      </c>
      <c r="I453" s="29">
        <v>2019.11</v>
      </c>
      <c r="J453" s="67" t="s">
        <v>2168</v>
      </c>
      <c r="K453" s="29" t="s">
        <v>211</v>
      </c>
      <c r="L453" s="43" t="s">
        <v>662</v>
      </c>
      <c r="M453" s="67"/>
    </row>
    <row r="454" spans="1:13" s="6" customFormat="1">
      <c r="A454" s="24">
        <v>450</v>
      </c>
      <c r="B454" s="31" t="s">
        <v>434</v>
      </c>
      <c r="C454" s="31"/>
      <c r="D454" s="32"/>
      <c r="E454" s="22">
        <f>SUM(E455:E488)</f>
        <v>397.94999999999993</v>
      </c>
      <c r="F454" s="29"/>
      <c r="G454" s="22">
        <f>SUM(G455:G488)</f>
        <v>397.94999999999993</v>
      </c>
      <c r="H454" s="29"/>
      <c r="I454" s="29"/>
      <c r="J454" s="67"/>
      <c r="K454" s="31"/>
      <c r="L454" s="43"/>
      <c r="M454" s="67"/>
    </row>
    <row r="455" spans="1:13" s="6" customFormat="1" ht="25.95" customHeight="1">
      <c r="A455" s="24">
        <v>451</v>
      </c>
      <c r="B455" s="29" t="s">
        <v>1189</v>
      </c>
      <c r="C455" s="29" t="s">
        <v>600</v>
      </c>
      <c r="D455" s="30" t="s">
        <v>1190</v>
      </c>
      <c r="E455" s="50">
        <v>7.66</v>
      </c>
      <c r="F455" s="29"/>
      <c r="G455" s="50">
        <v>7.66</v>
      </c>
      <c r="H455" s="29">
        <v>2019.3</v>
      </c>
      <c r="I455" s="29">
        <v>2019.11</v>
      </c>
      <c r="J455" s="67" t="s">
        <v>2168</v>
      </c>
      <c r="K455" s="29" t="s">
        <v>212</v>
      </c>
      <c r="L455" s="43" t="s">
        <v>709</v>
      </c>
      <c r="M455" s="67"/>
    </row>
    <row r="456" spans="1:13" s="6" customFormat="1" ht="25.95" customHeight="1">
      <c r="A456" s="26">
        <v>452</v>
      </c>
      <c r="B456" s="29" t="s">
        <v>1191</v>
      </c>
      <c r="C456" s="29" t="s">
        <v>600</v>
      </c>
      <c r="D456" s="30" t="s">
        <v>1192</v>
      </c>
      <c r="E456" s="50">
        <v>9.42</v>
      </c>
      <c r="F456" s="29"/>
      <c r="G456" s="50">
        <v>9.42</v>
      </c>
      <c r="H456" s="29">
        <v>2019.3</v>
      </c>
      <c r="I456" s="29">
        <v>2019.11</v>
      </c>
      <c r="J456" s="67" t="s">
        <v>2168</v>
      </c>
      <c r="K456" s="29" t="s">
        <v>212</v>
      </c>
      <c r="L456" s="43" t="s">
        <v>1193</v>
      </c>
      <c r="M456" s="67"/>
    </row>
    <row r="457" spans="1:13" s="6" customFormat="1" ht="25.95" customHeight="1">
      <c r="A457" s="24">
        <v>453</v>
      </c>
      <c r="B457" s="29" t="s">
        <v>1194</v>
      </c>
      <c r="C457" s="29" t="s">
        <v>600</v>
      </c>
      <c r="D457" s="30" t="s">
        <v>1195</v>
      </c>
      <c r="E457" s="50">
        <v>18.350000000000001</v>
      </c>
      <c r="F457" s="29"/>
      <c r="G457" s="50">
        <v>18.350000000000001</v>
      </c>
      <c r="H457" s="29">
        <v>2019.3</v>
      </c>
      <c r="I457" s="29">
        <v>2019.11</v>
      </c>
      <c r="J457" s="67" t="s">
        <v>2168</v>
      </c>
      <c r="K457" s="29" t="s">
        <v>212</v>
      </c>
      <c r="L457" s="43" t="s">
        <v>736</v>
      </c>
      <c r="M457" s="67"/>
    </row>
    <row r="458" spans="1:13" s="6" customFormat="1" ht="25.95" customHeight="1">
      <c r="A458" s="24">
        <v>454</v>
      </c>
      <c r="B458" s="29" t="s">
        <v>1196</v>
      </c>
      <c r="C458" s="29" t="s">
        <v>600</v>
      </c>
      <c r="D458" s="30" t="s">
        <v>1197</v>
      </c>
      <c r="E458" s="50">
        <v>18</v>
      </c>
      <c r="F458" s="29"/>
      <c r="G458" s="50">
        <v>18</v>
      </c>
      <c r="H458" s="29">
        <v>2019.3</v>
      </c>
      <c r="I458" s="29">
        <v>2019.11</v>
      </c>
      <c r="J458" s="67" t="s">
        <v>2168</v>
      </c>
      <c r="K458" s="29" t="s">
        <v>212</v>
      </c>
      <c r="L458" s="43" t="s">
        <v>1101</v>
      </c>
      <c r="M458" s="67"/>
    </row>
    <row r="459" spans="1:13" s="6" customFormat="1" ht="25.95" customHeight="1">
      <c r="A459" s="26">
        <v>455</v>
      </c>
      <c r="B459" s="29" t="s">
        <v>1198</v>
      </c>
      <c r="C459" s="29" t="s">
        <v>600</v>
      </c>
      <c r="D459" s="30" t="s">
        <v>1199</v>
      </c>
      <c r="E459" s="50">
        <v>25.4</v>
      </c>
      <c r="F459" s="29"/>
      <c r="G459" s="50">
        <v>25.4</v>
      </c>
      <c r="H459" s="29">
        <v>2019.3</v>
      </c>
      <c r="I459" s="29">
        <v>2019.11</v>
      </c>
      <c r="J459" s="67" t="s">
        <v>2168</v>
      </c>
      <c r="K459" s="29" t="s">
        <v>212</v>
      </c>
      <c r="L459" s="43" t="s">
        <v>903</v>
      </c>
      <c r="M459" s="67"/>
    </row>
    <row r="460" spans="1:13" s="6" customFormat="1" ht="25.95" customHeight="1">
      <c r="A460" s="24">
        <v>456</v>
      </c>
      <c r="B460" s="29" t="s">
        <v>1200</v>
      </c>
      <c r="C460" s="29" t="s">
        <v>600</v>
      </c>
      <c r="D460" s="30" t="s">
        <v>1201</v>
      </c>
      <c r="E460" s="50">
        <v>9.5</v>
      </c>
      <c r="F460" s="29"/>
      <c r="G460" s="50">
        <v>9.5</v>
      </c>
      <c r="H460" s="29">
        <v>2019.3</v>
      </c>
      <c r="I460" s="29">
        <v>2019.11</v>
      </c>
      <c r="J460" s="67" t="s">
        <v>2168</v>
      </c>
      <c r="K460" s="29" t="s">
        <v>212</v>
      </c>
      <c r="L460" s="43" t="s">
        <v>633</v>
      </c>
      <c r="M460" s="67"/>
    </row>
    <row r="461" spans="1:13" s="6" customFormat="1" ht="25.95" customHeight="1">
      <c r="A461" s="24">
        <v>457</v>
      </c>
      <c r="B461" s="29" t="s">
        <v>1202</v>
      </c>
      <c r="C461" s="29" t="s">
        <v>1203</v>
      </c>
      <c r="D461" s="30" t="s">
        <v>1204</v>
      </c>
      <c r="E461" s="50">
        <v>9.3000000000000007</v>
      </c>
      <c r="F461" s="29"/>
      <c r="G461" s="50">
        <v>9.3000000000000007</v>
      </c>
      <c r="H461" s="29">
        <v>2019.3</v>
      </c>
      <c r="I461" s="29">
        <v>2019.11</v>
      </c>
      <c r="J461" s="67" t="s">
        <v>2168</v>
      </c>
      <c r="K461" s="29" t="s">
        <v>212</v>
      </c>
      <c r="L461" s="43" t="s">
        <v>1063</v>
      </c>
      <c r="M461" s="67"/>
    </row>
    <row r="462" spans="1:13" s="6" customFormat="1" ht="25.95" customHeight="1">
      <c r="A462" s="26">
        <v>458</v>
      </c>
      <c r="B462" s="29" t="s">
        <v>1205</v>
      </c>
      <c r="C462" s="29" t="s">
        <v>1203</v>
      </c>
      <c r="D462" s="30" t="s">
        <v>1206</v>
      </c>
      <c r="E462" s="50">
        <v>12</v>
      </c>
      <c r="F462" s="29"/>
      <c r="G462" s="50">
        <v>12</v>
      </c>
      <c r="H462" s="29">
        <v>2019.3</v>
      </c>
      <c r="I462" s="29">
        <v>2019.11</v>
      </c>
      <c r="J462" s="67" t="s">
        <v>2168</v>
      </c>
      <c r="K462" s="29" t="s">
        <v>212</v>
      </c>
      <c r="L462" s="43" t="s">
        <v>794</v>
      </c>
      <c r="M462" s="67"/>
    </row>
    <row r="463" spans="1:13" s="6" customFormat="1" ht="25.95" customHeight="1">
      <c r="A463" s="24">
        <v>459</v>
      </c>
      <c r="B463" s="29" t="s">
        <v>1207</v>
      </c>
      <c r="C463" s="29" t="s">
        <v>1208</v>
      </c>
      <c r="D463" s="30" t="s">
        <v>1209</v>
      </c>
      <c r="E463" s="50">
        <v>5.7</v>
      </c>
      <c r="F463" s="29"/>
      <c r="G463" s="50">
        <v>5.7</v>
      </c>
      <c r="H463" s="29">
        <v>2019.3</v>
      </c>
      <c r="I463" s="29">
        <v>2019.11</v>
      </c>
      <c r="J463" s="67" t="s">
        <v>2168</v>
      </c>
      <c r="K463" s="29" t="s">
        <v>212</v>
      </c>
      <c r="L463" s="43" t="s">
        <v>729</v>
      </c>
      <c r="M463" s="67"/>
    </row>
    <row r="464" spans="1:13" s="6" customFormat="1" ht="25.95" customHeight="1">
      <c r="A464" s="24">
        <v>460</v>
      </c>
      <c r="B464" s="29" t="s">
        <v>1210</v>
      </c>
      <c r="C464" s="29" t="s">
        <v>1208</v>
      </c>
      <c r="D464" s="30" t="s">
        <v>1211</v>
      </c>
      <c r="E464" s="50">
        <v>5</v>
      </c>
      <c r="F464" s="29"/>
      <c r="G464" s="50">
        <v>5</v>
      </c>
      <c r="H464" s="29">
        <v>2019.3</v>
      </c>
      <c r="I464" s="29">
        <v>2019.11</v>
      </c>
      <c r="J464" s="67" t="s">
        <v>2168</v>
      </c>
      <c r="K464" s="29" t="s">
        <v>212</v>
      </c>
      <c r="L464" s="43" t="s">
        <v>1212</v>
      </c>
      <c r="M464" s="67"/>
    </row>
    <row r="465" spans="1:13" s="6" customFormat="1" ht="25.95" customHeight="1">
      <c r="A465" s="26">
        <v>461</v>
      </c>
      <c r="B465" s="29" t="s">
        <v>1213</v>
      </c>
      <c r="C465" s="29" t="s">
        <v>1208</v>
      </c>
      <c r="D465" s="30" t="s">
        <v>636</v>
      </c>
      <c r="E465" s="50">
        <v>5</v>
      </c>
      <c r="F465" s="29"/>
      <c r="G465" s="50">
        <v>5</v>
      </c>
      <c r="H465" s="29">
        <v>2019.3</v>
      </c>
      <c r="I465" s="29">
        <v>2019.11</v>
      </c>
      <c r="J465" s="67" t="s">
        <v>2168</v>
      </c>
      <c r="K465" s="29" t="s">
        <v>212</v>
      </c>
      <c r="L465" s="43" t="s">
        <v>1212</v>
      </c>
      <c r="M465" s="67"/>
    </row>
    <row r="466" spans="1:13" s="6" customFormat="1" ht="25.95" customHeight="1">
      <c r="A466" s="24">
        <v>462</v>
      </c>
      <c r="B466" s="29" t="s">
        <v>1214</v>
      </c>
      <c r="C466" s="29" t="s">
        <v>1208</v>
      </c>
      <c r="D466" s="30" t="s">
        <v>1215</v>
      </c>
      <c r="E466" s="50">
        <v>8</v>
      </c>
      <c r="F466" s="29"/>
      <c r="G466" s="50">
        <v>8</v>
      </c>
      <c r="H466" s="29">
        <v>2019.3</v>
      </c>
      <c r="I466" s="29">
        <v>2019.11</v>
      </c>
      <c r="J466" s="67" t="s">
        <v>2168</v>
      </c>
      <c r="K466" s="29" t="s">
        <v>212</v>
      </c>
      <c r="L466" s="43" t="s">
        <v>709</v>
      </c>
      <c r="M466" s="67"/>
    </row>
    <row r="467" spans="1:13" s="6" customFormat="1">
      <c r="A467" s="24">
        <v>463</v>
      </c>
      <c r="B467" s="29" t="s">
        <v>1216</v>
      </c>
      <c r="C467" s="29" t="s">
        <v>1208</v>
      </c>
      <c r="D467" s="30" t="s">
        <v>1217</v>
      </c>
      <c r="E467" s="50">
        <v>11.5</v>
      </c>
      <c r="F467" s="29"/>
      <c r="G467" s="50">
        <v>11.5</v>
      </c>
      <c r="H467" s="29">
        <v>2019.3</v>
      </c>
      <c r="I467" s="29">
        <v>2019.11</v>
      </c>
      <c r="J467" s="67" t="s">
        <v>2168</v>
      </c>
      <c r="K467" s="29" t="s">
        <v>212</v>
      </c>
      <c r="L467" s="43" t="s">
        <v>794</v>
      </c>
      <c r="M467" s="67"/>
    </row>
    <row r="468" spans="1:13" s="6" customFormat="1" ht="25.95" customHeight="1">
      <c r="A468" s="26">
        <v>464</v>
      </c>
      <c r="B468" s="29" t="s">
        <v>1218</v>
      </c>
      <c r="C468" s="29" t="s">
        <v>1219</v>
      </c>
      <c r="D468" s="30" t="s">
        <v>1220</v>
      </c>
      <c r="E468" s="50">
        <v>11</v>
      </c>
      <c r="F468" s="29"/>
      <c r="G468" s="50">
        <v>11</v>
      </c>
      <c r="H468" s="29">
        <v>2019.3</v>
      </c>
      <c r="I468" s="29">
        <v>2019.11</v>
      </c>
      <c r="J468" s="67" t="s">
        <v>2168</v>
      </c>
      <c r="K468" s="29" t="s">
        <v>212</v>
      </c>
      <c r="L468" s="43" t="s">
        <v>753</v>
      </c>
      <c r="M468" s="67"/>
    </row>
    <row r="469" spans="1:13" s="6" customFormat="1" ht="25.95" customHeight="1">
      <c r="A469" s="24">
        <v>465</v>
      </c>
      <c r="B469" s="29" t="s">
        <v>1221</v>
      </c>
      <c r="C469" s="29" t="s">
        <v>1219</v>
      </c>
      <c r="D469" s="30" t="s">
        <v>1222</v>
      </c>
      <c r="E469" s="50">
        <v>5.65</v>
      </c>
      <c r="F469" s="29"/>
      <c r="G469" s="50">
        <v>5.65</v>
      </c>
      <c r="H469" s="29">
        <v>2019.3</v>
      </c>
      <c r="I469" s="29">
        <v>2019.11</v>
      </c>
      <c r="J469" s="67" t="s">
        <v>2168</v>
      </c>
      <c r="K469" s="29" t="s">
        <v>212</v>
      </c>
      <c r="L469" s="43" t="s">
        <v>703</v>
      </c>
      <c r="M469" s="67"/>
    </row>
    <row r="470" spans="1:13" s="6" customFormat="1" ht="25.95" customHeight="1">
      <c r="A470" s="24">
        <v>466</v>
      </c>
      <c r="B470" s="29" t="s">
        <v>1223</v>
      </c>
      <c r="C470" s="29" t="s">
        <v>1224</v>
      </c>
      <c r="D470" s="30" t="s">
        <v>1225</v>
      </c>
      <c r="E470" s="50">
        <v>5.7</v>
      </c>
      <c r="F470" s="29"/>
      <c r="G470" s="50">
        <v>5.7</v>
      </c>
      <c r="H470" s="29">
        <v>2019.3</v>
      </c>
      <c r="I470" s="29">
        <v>2019.11</v>
      </c>
      <c r="J470" s="67" t="s">
        <v>2168</v>
      </c>
      <c r="K470" s="29" t="s">
        <v>212</v>
      </c>
      <c r="L470" s="43" t="s">
        <v>1226</v>
      </c>
      <c r="M470" s="67"/>
    </row>
    <row r="471" spans="1:13" s="6" customFormat="1" ht="38.4" customHeight="1">
      <c r="A471" s="26">
        <v>467</v>
      </c>
      <c r="B471" s="29" t="s">
        <v>1227</v>
      </c>
      <c r="C471" s="29" t="s">
        <v>1224</v>
      </c>
      <c r="D471" s="30" t="s">
        <v>1228</v>
      </c>
      <c r="E471" s="50">
        <v>8.8699999999999992</v>
      </c>
      <c r="F471" s="29"/>
      <c r="G471" s="50">
        <v>8.8699999999999992</v>
      </c>
      <c r="H471" s="29">
        <v>2019.3</v>
      </c>
      <c r="I471" s="29">
        <v>2019.11</v>
      </c>
      <c r="J471" s="67" t="s">
        <v>2168</v>
      </c>
      <c r="K471" s="29" t="s">
        <v>212</v>
      </c>
      <c r="L471" s="43" t="s">
        <v>807</v>
      </c>
      <c r="M471" s="67"/>
    </row>
    <row r="472" spans="1:13" s="6" customFormat="1" ht="25.95" customHeight="1">
      <c r="A472" s="24">
        <v>468</v>
      </c>
      <c r="B472" s="29" t="s">
        <v>1229</v>
      </c>
      <c r="C472" s="29" t="s">
        <v>1224</v>
      </c>
      <c r="D472" s="30" t="s">
        <v>1230</v>
      </c>
      <c r="E472" s="50">
        <v>10.55</v>
      </c>
      <c r="F472" s="29"/>
      <c r="G472" s="50">
        <v>10.55</v>
      </c>
      <c r="H472" s="29">
        <v>2019.3</v>
      </c>
      <c r="I472" s="29">
        <v>2019.11</v>
      </c>
      <c r="J472" s="67" t="s">
        <v>2168</v>
      </c>
      <c r="K472" s="29" t="s">
        <v>212</v>
      </c>
      <c r="L472" s="43" t="s">
        <v>640</v>
      </c>
      <c r="M472" s="67"/>
    </row>
    <row r="473" spans="1:13" s="6" customFormat="1" ht="25.95" customHeight="1">
      <c r="A473" s="24">
        <v>469</v>
      </c>
      <c r="B473" s="29" t="s">
        <v>1231</v>
      </c>
      <c r="C473" s="29" t="s">
        <v>1224</v>
      </c>
      <c r="D473" s="30" t="s">
        <v>1232</v>
      </c>
      <c r="E473" s="50">
        <v>6</v>
      </c>
      <c r="F473" s="29"/>
      <c r="G473" s="50">
        <v>6</v>
      </c>
      <c r="H473" s="29">
        <v>2019.3</v>
      </c>
      <c r="I473" s="29">
        <v>2019.11</v>
      </c>
      <c r="J473" s="67" t="s">
        <v>2168</v>
      </c>
      <c r="K473" s="29" t="s">
        <v>212</v>
      </c>
      <c r="L473" s="43" t="s">
        <v>844</v>
      </c>
      <c r="M473" s="67"/>
    </row>
    <row r="474" spans="1:13" s="6" customFormat="1" ht="25.95" customHeight="1">
      <c r="A474" s="26">
        <v>470</v>
      </c>
      <c r="B474" s="29" t="s">
        <v>1233</v>
      </c>
      <c r="C474" s="29" t="s">
        <v>1234</v>
      </c>
      <c r="D474" s="30" t="s">
        <v>1235</v>
      </c>
      <c r="E474" s="50">
        <v>7</v>
      </c>
      <c r="F474" s="29"/>
      <c r="G474" s="50">
        <v>7</v>
      </c>
      <c r="H474" s="29">
        <v>2019.3</v>
      </c>
      <c r="I474" s="29">
        <v>2019.11</v>
      </c>
      <c r="J474" s="67" t="s">
        <v>2168</v>
      </c>
      <c r="K474" s="29" t="s">
        <v>212</v>
      </c>
      <c r="L474" s="43" t="s">
        <v>1212</v>
      </c>
      <c r="M474" s="67"/>
    </row>
    <row r="475" spans="1:13" s="6" customFormat="1" ht="39" customHeight="1">
      <c r="A475" s="24">
        <v>471</v>
      </c>
      <c r="B475" s="29" t="s">
        <v>1236</v>
      </c>
      <c r="C475" s="29" t="s">
        <v>1234</v>
      </c>
      <c r="D475" s="30" t="s">
        <v>1237</v>
      </c>
      <c r="E475" s="50">
        <v>77</v>
      </c>
      <c r="F475" s="29"/>
      <c r="G475" s="50">
        <v>77</v>
      </c>
      <c r="H475" s="29">
        <v>2019.3</v>
      </c>
      <c r="I475" s="29">
        <v>2019.11</v>
      </c>
      <c r="J475" s="67" t="s">
        <v>2168</v>
      </c>
      <c r="K475" s="29" t="s">
        <v>212</v>
      </c>
      <c r="L475" s="43" t="s">
        <v>662</v>
      </c>
      <c r="M475" s="67" t="s">
        <v>717</v>
      </c>
    </row>
    <row r="476" spans="1:13" s="6" customFormat="1" ht="25.95" customHeight="1">
      <c r="A476" s="24">
        <v>472</v>
      </c>
      <c r="B476" s="29" t="s">
        <v>1238</v>
      </c>
      <c r="C476" s="29" t="s">
        <v>1239</v>
      </c>
      <c r="D476" s="30" t="s">
        <v>1240</v>
      </c>
      <c r="E476" s="50">
        <v>9.4</v>
      </c>
      <c r="F476" s="29"/>
      <c r="G476" s="50">
        <v>9.4</v>
      </c>
      <c r="H476" s="29">
        <v>2019.3</v>
      </c>
      <c r="I476" s="29">
        <v>2019.11</v>
      </c>
      <c r="J476" s="67" t="s">
        <v>2168</v>
      </c>
      <c r="K476" s="29" t="s">
        <v>212</v>
      </c>
      <c r="L476" s="43" t="s">
        <v>794</v>
      </c>
      <c r="M476" s="67"/>
    </row>
    <row r="477" spans="1:13" s="6" customFormat="1" ht="25.95" customHeight="1">
      <c r="A477" s="26">
        <v>473</v>
      </c>
      <c r="B477" s="29" t="s">
        <v>1241</v>
      </c>
      <c r="C477" s="29" t="s">
        <v>1242</v>
      </c>
      <c r="D477" s="30" t="s">
        <v>1243</v>
      </c>
      <c r="E477" s="50">
        <v>9.5</v>
      </c>
      <c r="F477" s="29"/>
      <c r="G477" s="50">
        <v>9.5</v>
      </c>
      <c r="H477" s="29">
        <v>2019.3</v>
      </c>
      <c r="I477" s="29">
        <v>2019.11</v>
      </c>
      <c r="J477" s="67" t="s">
        <v>2168</v>
      </c>
      <c r="K477" s="29" t="s">
        <v>212</v>
      </c>
      <c r="L477" s="43" t="s">
        <v>779</v>
      </c>
      <c r="M477" s="67"/>
    </row>
    <row r="478" spans="1:13" s="6" customFormat="1" ht="25.95" customHeight="1">
      <c r="A478" s="24">
        <v>474</v>
      </c>
      <c r="B478" s="29" t="s">
        <v>1244</v>
      </c>
      <c r="C478" s="29" t="s">
        <v>1242</v>
      </c>
      <c r="D478" s="30" t="s">
        <v>1245</v>
      </c>
      <c r="E478" s="50">
        <v>13.4</v>
      </c>
      <c r="F478" s="29"/>
      <c r="G478" s="50">
        <v>13.4</v>
      </c>
      <c r="H478" s="29">
        <v>2019.3</v>
      </c>
      <c r="I478" s="29">
        <v>2019.11</v>
      </c>
      <c r="J478" s="67" t="s">
        <v>2168</v>
      </c>
      <c r="K478" s="29" t="s">
        <v>212</v>
      </c>
      <c r="L478" s="43" t="s">
        <v>709</v>
      </c>
      <c r="M478" s="67"/>
    </row>
    <row r="479" spans="1:13" s="6" customFormat="1" ht="25.95" customHeight="1">
      <c r="A479" s="24">
        <v>475</v>
      </c>
      <c r="B479" s="29" t="s">
        <v>1246</v>
      </c>
      <c r="C479" s="29" t="s">
        <v>1247</v>
      </c>
      <c r="D479" s="30" t="s">
        <v>1248</v>
      </c>
      <c r="E479" s="50">
        <v>15.5</v>
      </c>
      <c r="F479" s="29"/>
      <c r="G479" s="50">
        <v>15.5</v>
      </c>
      <c r="H479" s="29">
        <v>2019.3</v>
      </c>
      <c r="I479" s="29">
        <v>2019.11</v>
      </c>
      <c r="J479" s="67" t="s">
        <v>2168</v>
      </c>
      <c r="K479" s="29" t="s">
        <v>212</v>
      </c>
      <c r="L479" s="43" t="s">
        <v>931</v>
      </c>
      <c r="M479" s="67"/>
    </row>
    <row r="480" spans="1:13" s="6" customFormat="1" ht="25.95" customHeight="1">
      <c r="A480" s="26">
        <v>476</v>
      </c>
      <c r="B480" s="29" t="s">
        <v>1249</v>
      </c>
      <c r="C480" s="29" t="s">
        <v>1247</v>
      </c>
      <c r="D480" s="30" t="s">
        <v>1250</v>
      </c>
      <c r="E480" s="50">
        <v>8.09</v>
      </c>
      <c r="F480" s="29"/>
      <c r="G480" s="50">
        <v>8.09</v>
      </c>
      <c r="H480" s="29">
        <v>2019.3</v>
      </c>
      <c r="I480" s="29">
        <v>2019.11</v>
      </c>
      <c r="J480" s="67" t="s">
        <v>2168</v>
      </c>
      <c r="K480" s="29" t="s">
        <v>212</v>
      </c>
      <c r="L480" s="43" t="s">
        <v>1251</v>
      </c>
      <c r="M480" s="67"/>
    </row>
    <row r="481" spans="1:13" s="6" customFormat="1" ht="36" customHeight="1">
      <c r="A481" s="24">
        <v>477</v>
      </c>
      <c r="B481" s="29" t="s">
        <v>1252</v>
      </c>
      <c r="C481" s="29" t="s">
        <v>1247</v>
      </c>
      <c r="D481" s="30" t="s">
        <v>1253</v>
      </c>
      <c r="E481" s="50">
        <v>9.9</v>
      </c>
      <c r="F481" s="29"/>
      <c r="G481" s="50">
        <v>9.9</v>
      </c>
      <c r="H481" s="29">
        <v>2019.3</v>
      </c>
      <c r="I481" s="29">
        <v>2019.11</v>
      </c>
      <c r="J481" s="67" t="s">
        <v>2168</v>
      </c>
      <c r="K481" s="29" t="s">
        <v>212</v>
      </c>
      <c r="L481" s="43" t="s">
        <v>835</v>
      </c>
      <c r="M481" s="67"/>
    </row>
    <row r="482" spans="1:13" s="6" customFormat="1" ht="25.2" customHeight="1">
      <c r="A482" s="24">
        <v>478</v>
      </c>
      <c r="B482" s="29" t="s">
        <v>1254</v>
      </c>
      <c r="C482" s="29" t="s">
        <v>1247</v>
      </c>
      <c r="D482" s="30" t="s">
        <v>1255</v>
      </c>
      <c r="E482" s="50">
        <v>4.49</v>
      </c>
      <c r="F482" s="29"/>
      <c r="G482" s="50">
        <v>4.49</v>
      </c>
      <c r="H482" s="29">
        <v>2019.3</v>
      </c>
      <c r="I482" s="29">
        <v>2019.11</v>
      </c>
      <c r="J482" s="67" t="s">
        <v>2168</v>
      </c>
      <c r="K482" s="29" t="s">
        <v>212</v>
      </c>
      <c r="L482" s="43" t="s">
        <v>794</v>
      </c>
      <c r="M482" s="67"/>
    </row>
    <row r="483" spans="1:13" s="6" customFormat="1" ht="25.2" customHeight="1">
      <c r="A483" s="26">
        <v>479</v>
      </c>
      <c r="B483" s="29" t="s">
        <v>1256</v>
      </c>
      <c r="C483" s="29" t="s">
        <v>1247</v>
      </c>
      <c r="D483" s="30" t="s">
        <v>1257</v>
      </c>
      <c r="E483" s="50">
        <v>14.66</v>
      </c>
      <c r="F483" s="29"/>
      <c r="G483" s="50">
        <v>14.66</v>
      </c>
      <c r="H483" s="29">
        <v>2019.3</v>
      </c>
      <c r="I483" s="29">
        <v>2019.11</v>
      </c>
      <c r="J483" s="67" t="s">
        <v>2168</v>
      </c>
      <c r="K483" s="29" t="s">
        <v>212</v>
      </c>
      <c r="L483" s="43" t="s">
        <v>794</v>
      </c>
      <c r="M483" s="67"/>
    </row>
    <row r="484" spans="1:13" s="6" customFormat="1" ht="25.2" customHeight="1">
      <c r="A484" s="24">
        <v>480</v>
      </c>
      <c r="B484" s="29" t="s">
        <v>1258</v>
      </c>
      <c r="C484" s="29" t="s">
        <v>598</v>
      </c>
      <c r="D484" s="30" t="s">
        <v>1259</v>
      </c>
      <c r="E484" s="50">
        <v>6.89</v>
      </c>
      <c r="F484" s="29"/>
      <c r="G484" s="50">
        <v>6.89</v>
      </c>
      <c r="H484" s="29">
        <v>2019.3</v>
      </c>
      <c r="I484" s="29">
        <v>2019.11</v>
      </c>
      <c r="J484" s="67" t="s">
        <v>2168</v>
      </c>
      <c r="K484" s="29" t="s">
        <v>212</v>
      </c>
      <c r="L484" s="43" t="s">
        <v>844</v>
      </c>
      <c r="M484" s="67"/>
    </row>
    <row r="485" spans="1:13" s="6" customFormat="1" ht="25.2" customHeight="1">
      <c r="A485" s="24">
        <v>481</v>
      </c>
      <c r="B485" s="29" t="s">
        <v>1260</v>
      </c>
      <c r="C485" s="29" t="s">
        <v>598</v>
      </c>
      <c r="D485" s="30" t="s">
        <v>1259</v>
      </c>
      <c r="E485" s="50">
        <v>3.9</v>
      </c>
      <c r="F485" s="29"/>
      <c r="G485" s="50">
        <v>3.9</v>
      </c>
      <c r="H485" s="29">
        <v>2019.3</v>
      </c>
      <c r="I485" s="29">
        <v>2019.11</v>
      </c>
      <c r="J485" s="67" t="s">
        <v>2168</v>
      </c>
      <c r="K485" s="29" t="s">
        <v>212</v>
      </c>
      <c r="L485" s="43" t="s">
        <v>630</v>
      </c>
      <c r="M485" s="67"/>
    </row>
    <row r="486" spans="1:13" s="6" customFormat="1" ht="25.2" customHeight="1">
      <c r="A486" s="26">
        <v>482</v>
      </c>
      <c r="B486" s="29" t="s">
        <v>1261</v>
      </c>
      <c r="C486" s="29" t="s">
        <v>598</v>
      </c>
      <c r="D486" s="30" t="s">
        <v>1262</v>
      </c>
      <c r="E486" s="50">
        <v>2.8</v>
      </c>
      <c r="F486" s="29"/>
      <c r="G486" s="50">
        <v>2.8</v>
      </c>
      <c r="H486" s="29">
        <v>2019.3</v>
      </c>
      <c r="I486" s="29">
        <v>2019.11</v>
      </c>
      <c r="J486" s="67" t="s">
        <v>2168</v>
      </c>
      <c r="K486" s="29" t="s">
        <v>212</v>
      </c>
      <c r="L486" s="43" t="s">
        <v>1032</v>
      </c>
      <c r="M486" s="67"/>
    </row>
    <row r="487" spans="1:13" s="6" customFormat="1">
      <c r="A487" s="24">
        <v>483</v>
      </c>
      <c r="B487" s="29" t="s">
        <v>1263</v>
      </c>
      <c r="C487" s="29" t="s">
        <v>600</v>
      </c>
      <c r="D487" s="30" t="s">
        <v>1264</v>
      </c>
      <c r="E487" s="50">
        <v>15</v>
      </c>
      <c r="F487" s="29"/>
      <c r="G487" s="50">
        <v>15</v>
      </c>
      <c r="H487" s="29">
        <v>2019.3</v>
      </c>
      <c r="I487" s="29">
        <v>2019.11</v>
      </c>
      <c r="J487" s="67" t="s">
        <v>2168</v>
      </c>
      <c r="K487" s="29" t="s">
        <v>212</v>
      </c>
      <c r="L487" s="43" t="s">
        <v>757</v>
      </c>
      <c r="M487" s="67"/>
    </row>
    <row r="488" spans="1:13" s="6" customFormat="1">
      <c r="A488" s="24">
        <v>484</v>
      </c>
      <c r="B488" s="49" t="s">
        <v>663</v>
      </c>
      <c r="C488" s="49" t="s">
        <v>212</v>
      </c>
      <c r="D488" s="44" t="s">
        <v>663</v>
      </c>
      <c r="E488" s="50">
        <v>7.82</v>
      </c>
      <c r="F488" s="29"/>
      <c r="G488" s="50">
        <v>7.82</v>
      </c>
      <c r="H488" s="29">
        <v>2019.3</v>
      </c>
      <c r="I488" s="29">
        <v>2019.11</v>
      </c>
      <c r="J488" s="67" t="s">
        <v>2168</v>
      </c>
      <c r="K488" s="29" t="s">
        <v>212</v>
      </c>
      <c r="L488" s="43" t="s">
        <v>662</v>
      </c>
      <c r="M488" s="67"/>
    </row>
    <row r="489" spans="1:13" s="6" customFormat="1">
      <c r="A489" s="26">
        <v>485</v>
      </c>
      <c r="B489" s="31" t="s">
        <v>443</v>
      </c>
      <c r="C489" s="31"/>
      <c r="D489" s="32"/>
      <c r="E489" s="22">
        <f>SUM(E490:E504)</f>
        <v>137.45999999999998</v>
      </c>
      <c r="F489" s="29"/>
      <c r="G489" s="22">
        <f>SUM(G490:G504)</f>
        <v>137.45999999999998</v>
      </c>
      <c r="H489" s="29"/>
      <c r="I489" s="29"/>
      <c r="J489" s="67"/>
      <c r="K489" s="31"/>
      <c r="L489" s="43"/>
      <c r="M489" s="67"/>
    </row>
    <row r="490" spans="1:13" s="6" customFormat="1" ht="25.95" customHeight="1">
      <c r="A490" s="24">
        <v>486</v>
      </c>
      <c r="B490" s="29" t="s">
        <v>1265</v>
      </c>
      <c r="C490" s="29" t="s">
        <v>1266</v>
      </c>
      <c r="D490" s="30" t="s">
        <v>1267</v>
      </c>
      <c r="E490" s="50">
        <v>10.25</v>
      </c>
      <c r="F490" s="29"/>
      <c r="G490" s="50">
        <v>10.25</v>
      </c>
      <c r="H490" s="29">
        <v>2019.3</v>
      </c>
      <c r="I490" s="29">
        <v>2019.11</v>
      </c>
      <c r="J490" s="67" t="s">
        <v>2168</v>
      </c>
      <c r="K490" s="29" t="s">
        <v>213</v>
      </c>
      <c r="L490" s="43" t="s">
        <v>779</v>
      </c>
      <c r="M490" s="67"/>
    </row>
    <row r="491" spans="1:13" s="6" customFormat="1" ht="25.95" customHeight="1">
      <c r="A491" s="24">
        <v>487</v>
      </c>
      <c r="B491" s="29" t="s">
        <v>1268</v>
      </c>
      <c r="C491" s="29" t="s">
        <v>1269</v>
      </c>
      <c r="D491" s="30" t="s">
        <v>1270</v>
      </c>
      <c r="E491" s="50">
        <v>18.86</v>
      </c>
      <c r="F491" s="29"/>
      <c r="G491" s="50">
        <v>18.86</v>
      </c>
      <c r="H491" s="29">
        <v>2019.3</v>
      </c>
      <c r="I491" s="29">
        <v>2019.11</v>
      </c>
      <c r="J491" s="67" t="s">
        <v>2168</v>
      </c>
      <c r="K491" s="29" t="s">
        <v>213</v>
      </c>
      <c r="L491" s="43" t="s">
        <v>876</v>
      </c>
      <c r="M491" s="67"/>
    </row>
    <row r="492" spans="1:13" s="6" customFormat="1" ht="25.95" customHeight="1">
      <c r="A492" s="26">
        <v>488</v>
      </c>
      <c r="B492" s="29" t="s">
        <v>1271</v>
      </c>
      <c r="C492" s="29" t="s">
        <v>1272</v>
      </c>
      <c r="D492" s="30" t="s">
        <v>1273</v>
      </c>
      <c r="E492" s="50">
        <v>3.78</v>
      </c>
      <c r="F492" s="29"/>
      <c r="G492" s="50">
        <v>3.78</v>
      </c>
      <c r="H492" s="29">
        <v>2019.3</v>
      </c>
      <c r="I492" s="29">
        <v>2019.11</v>
      </c>
      <c r="J492" s="67" t="s">
        <v>2168</v>
      </c>
      <c r="K492" s="29" t="s">
        <v>213</v>
      </c>
      <c r="L492" s="43" t="s">
        <v>1274</v>
      </c>
      <c r="M492" s="67"/>
    </row>
    <row r="493" spans="1:13" s="6" customFormat="1" ht="25.95" customHeight="1">
      <c r="A493" s="24">
        <v>489</v>
      </c>
      <c r="B493" s="29" t="s">
        <v>1275</v>
      </c>
      <c r="C493" s="29" t="s">
        <v>1272</v>
      </c>
      <c r="D493" s="30" t="s">
        <v>1276</v>
      </c>
      <c r="E493" s="50">
        <v>2.3199999999999998</v>
      </c>
      <c r="F493" s="29"/>
      <c r="G493" s="50">
        <v>2.3199999999999998</v>
      </c>
      <c r="H493" s="29">
        <v>2019.3</v>
      </c>
      <c r="I493" s="29">
        <v>2019.11</v>
      </c>
      <c r="J493" s="67" t="s">
        <v>2168</v>
      </c>
      <c r="K493" s="29" t="s">
        <v>213</v>
      </c>
      <c r="L493" s="43" t="s">
        <v>1277</v>
      </c>
      <c r="M493" s="67"/>
    </row>
    <row r="494" spans="1:13" s="6" customFormat="1" ht="25.95" customHeight="1">
      <c r="A494" s="24">
        <v>490</v>
      </c>
      <c r="B494" s="29" t="s">
        <v>1278</v>
      </c>
      <c r="C494" s="29" t="s">
        <v>1279</v>
      </c>
      <c r="D494" s="30" t="s">
        <v>1280</v>
      </c>
      <c r="E494" s="50">
        <v>7.58</v>
      </c>
      <c r="F494" s="29"/>
      <c r="G494" s="50">
        <v>7.58</v>
      </c>
      <c r="H494" s="29">
        <v>2019.3</v>
      </c>
      <c r="I494" s="29">
        <v>2019.11</v>
      </c>
      <c r="J494" s="67" t="s">
        <v>2168</v>
      </c>
      <c r="K494" s="29" t="s">
        <v>213</v>
      </c>
      <c r="L494" s="43" t="s">
        <v>1212</v>
      </c>
      <c r="M494" s="67"/>
    </row>
    <row r="495" spans="1:13" s="6" customFormat="1" ht="25.95" customHeight="1">
      <c r="A495" s="26">
        <v>491</v>
      </c>
      <c r="B495" s="29" t="s">
        <v>1281</v>
      </c>
      <c r="C495" s="29" t="s">
        <v>1282</v>
      </c>
      <c r="D495" s="30" t="s">
        <v>1283</v>
      </c>
      <c r="E495" s="50">
        <v>13.2</v>
      </c>
      <c r="F495" s="29"/>
      <c r="G495" s="50">
        <v>13.2</v>
      </c>
      <c r="H495" s="29">
        <v>2019.3</v>
      </c>
      <c r="I495" s="29">
        <v>2019.11</v>
      </c>
      <c r="J495" s="67" t="s">
        <v>2168</v>
      </c>
      <c r="K495" s="29" t="s">
        <v>213</v>
      </c>
      <c r="L495" s="43" t="s">
        <v>1284</v>
      </c>
      <c r="M495" s="67"/>
    </row>
    <row r="496" spans="1:13" s="6" customFormat="1" ht="25.95" customHeight="1">
      <c r="A496" s="24">
        <v>492</v>
      </c>
      <c r="B496" s="29" t="s">
        <v>1285</v>
      </c>
      <c r="C496" s="29" t="s">
        <v>1286</v>
      </c>
      <c r="D496" s="30" t="s">
        <v>1287</v>
      </c>
      <c r="E496" s="50">
        <v>4.43</v>
      </c>
      <c r="F496" s="29"/>
      <c r="G496" s="50">
        <v>4.43</v>
      </c>
      <c r="H496" s="29">
        <v>2019.3</v>
      </c>
      <c r="I496" s="29">
        <v>2019.11</v>
      </c>
      <c r="J496" s="67" t="s">
        <v>2168</v>
      </c>
      <c r="K496" s="29" t="s">
        <v>213</v>
      </c>
      <c r="L496" s="43" t="s">
        <v>807</v>
      </c>
      <c r="M496" s="67"/>
    </row>
    <row r="497" spans="1:13" s="6" customFormat="1" ht="25.95" customHeight="1">
      <c r="A497" s="24">
        <v>493</v>
      </c>
      <c r="B497" s="29" t="s">
        <v>1288</v>
      </c>
      <c r="C497" s="29" t="s">
        <v>1286</v>
      </c>
      <c r="D497" s="30" t="s">
        <v>1289</v>
      </c>
      <c r="E497" s="50">
        <v>9.84</v>
      </c>
      <c r="F497" s="29"/>
      <c r="G497" s="50">
        <v>9.84</v>
      </c>
      <c r="H497" s="29">
        <v>2019.3</v>
      </c>
      <c r="I497" s="29">
        <v>2019.11</v>
      </c>
      <c r="J497" s="67" t="s">
        <v>2168</v>
      </c>
      <c r="K497" s="29" t="s">
        <v>213</v>
      </c>
      <c r="L497" s="43" t="s">
        <v>630</v>
      </c>
      <c r="M497" s="67"/>
    </row>
    <row r="498" spans="1:13" s="6" customFormat="1" ht="25.95" customHeight="1">
      <c r="A498" s="26">
        <v>494</v>
      </c>
      <c r="B498" s="29" t="s">
        <v>1290</v>
      </c>
      <c r="C498" s="29" t="s">
        <v>1291</v>
      </c>
      <c r="D498" s="30" t="s">
        <v>1292</v>
      </c>
      <c r="E498" s="50">
        <v>2.65</v>
      </c>
      <c r="F498" s="29"/>
      <c r="G498" s="50">
        <v>2.65</v>
      </c>
      <c r="H498" s="29">
        <v>2019.3</v>
      </c>
      <c r="I498" s="29">
        <v>2019.11</v>
      </c>
      <c r="J498" s="67" t="s">
        <v>2168</v>
      </c>
      <c r="K498" s="29" t="s">
        <v>213</v>
      </c>
      <c r="L498" s="43" t="s">
        <v>889</v>
      </c>
      <c r="M498" s="67"/>
    </row>
    <row r="499" spans="1:13" s="6" customFormat="1" ht="25.95" customHeight="1">
      <c r="A499" s="24">
        <v>495</v>
      </c>
      <c r="B499" s="29" t="s">
        <v>1293</v>
      </c>
      <c r="C499" s="29" t="s">
        <v>1291</v>
      </c>
      <c r="D499" s="30" t="s">
        <v>702</v>
      </c>
      <c r="E499" s="50">
        <v>2.83</v>
      </c>
      <c r="F499" s="29"/>
      <c r="G499" s="50">
        <v>2.83</v>
      </c>
      <c r="H499" s="29">
        <v>2019.3</v>
      </c>
      <c r="I499" s="29">
        <v>2019.11</v>
      </c>
      <c r="J499" s="67" t="s">
        <v>2168</v>
      </c>
      <c r="K499" s="29" t="s">
        <v>213</v>
      </c>
      <c r="L499" s="43" t="s">
        <v>1294</v>
      </c>
      <c r="M499" s="67"/>
    </row>
    <row r="500" spans="1:13" s="6" customFormat="1" ht="25.95" customHeight="1">
      <c r="A500" s="24">
        <v>496</v>
      </c>
      <c r="B500" s="29" t="s">
        <v>1295</v>
      </c>
      <c r="C500" s="29" t="s">
        <v>1296</v>
      </c>
      <c r="D500" s="30" t="s">
        <v>1297</v>
      </c>
      <c r="E500" s="50">
        <v>20.88</v>
      </c>
      <c r="F500" s="29"/>
      <c r="G500" s="50">
        <v>20.88</v>
      </c>
      <c r="H500" s="29">
        <v>2019.3</v>
      </c>
      <c r="I500" s="29">
        <v>2019.11</v>
      </c>
      <c r="J500" s="67" t="s">
        <v>2168</v>
      </c>
      <c r="K500" s="29" t="s">
        <v>213</v>
      </c>
      <c r="L500" s="43" t="s">
        <v>706</v>
      </c>
      <c r="M500" s="67"/>
    </row>
    <row r="501" spans="1:13" s="6" customFormat="1" ht="25.95" customHeight="1">
      <c r="A501" s="26">
        <v>497</v>
      </c>
      <c r="B501" s="29" t="s">
        <v>1298</v>
      </c>
      <c r="C501" s="29" t="s">
        <v>1279</v>
      </c>
      <c r="D501" s="30" t="s">
        <v>1299</v>
      </c>
      <c r="E501" s="50">
        <v>8.26</v>
      </c>
      <c r="F501" s="29"/>
      <c r="G501" s="50">
        <v>8.26</v>
      </c>
      <c r="H501" s="29">
        <v>2019.3</v>
      </c>
      <c r="I501" s="29">
        <v>2019.11</v>
      </c>
      <c r="J501" s="67" t="s">
        <v>2168</v>
      </c>
      <c r="K501" s="29" t="s">
        <v>213</v>
      </c>
      <c r="L501" s="43" t="s">
        <v>682</v>
      </c>
      <c r="M501" s="67"/>
    </row>
    <row r="502" spans="1:13" s="6" customFormat="1" ht="25.95" customHeight="1">
      <c r="A502" s="24">
        <v>498</v>
      </c>
      <c r="B502" s="29" t="s">
        <v>1300</v>
      </c>
      <c r="C502" s="29" t="s">
        <v>1296</v>
      </c>
      <c r="D502" s="30" t="s">
        <v>1301</v>
      </c>
      <c r="E502" s="50">
        <v>11.03</v>
      </c>
      <c r="F502" s="29"/>
      <c r="G502" s="50">
        <v>11.03</v>
      </c>
      <c r="H502" s="29">
        <v>2019.3</v>
      </c>
      <c r="I502" s="29">
        <v>2019.11</v>
      </c>
      <c r="J502" s="67" t="s">
        <v>2168</v>
      </c>
      <c r="K502" s="29" t="s">
        <v>213</v>
      </c>
      <c r="L502" s="43" t="s">
        <v>968</v>
      </c>
      <c r="M502" s="67"/>
    </row>
    <row r="503" spans="1:13" s="6" customFormat="1">
      <c r="A503" s="24">
        <v>499</v>
      </c>
      <c r="B503" s="29" t="s">
        <v>1302</v>
      </c>
      <c r="C503" s="29" t="s">
        <v>1286</v>
      </c>
      <c r="D503" s="30" t="s">
        <v>1302</v>
      </c>
      <c r="E503" s="50">
        <v>18.86</v>
      </c>
      <c r="F503" s="29"/>
      <c r="G503" s="50">
        <v>18.86</v>
      </c>
      <c r="H503" s="29">
        <v>2019.3</v>
      </c>
      <c r="I503" s="29">
        <v>2019.11</v>
      </c>
      <c r="J503" s="67" t="s">
        <v>2168</v>
      </c>
      <c r="K503" s="29" t="s">
        <v>213</v>
      </c>
      <c r="L503" s="43" t="s">
        <v>662</v>
      </c>
      <c r="M503" s="67"/>
    </row>
    <row r="504" spans="1:13" s="6" customFormat="1">
      <c r="A504" s="26">
        <v>500</v>
      </c>
      <c r="B504" s="49" t="s">
        <v>663</v>
      </c>
      <c r="C504" s="49" t="s">
        <v>213</v>
      </c>
      <c r="D504" s="44" t="s">
        <v>663</v>
      </c>
      <c r="E504" s="50">
        <v>2.69</v>
      </c>
      <c r="F504" s="29"/>
      <c r="G504" s="50">
        <v>2.69</v>
      </c>
      <c r="H504" s="29">
        <v>2019.3</v>
      </c>
      <c r="I504" s="29">
        <v>2019.11</v>
      </c>
      <c r="J504" s="67" t="s">
        <v>2168</v>
      </c>
      <c r="K504" s="29" t="s">
        <v>213</v>
      </c>
      <c r="L504" s="43" t="s">
        <v>662</v>
      </c>
      <c r="M504" s="67"/>
    </row>
    <row r="505" spans="1:13" s="6" customFormat="1">
      <c r="A505" s="24">
        <v>501</v>
      </c>
      <c r="B505" s="31" t="s">
        <v>451</v>
      </c>
      <c r="C505" s="31"/>
      <c r="D505" s="32"/>
      <c r="E505" s="31">
        <f>SUM(E506:E535)</f>
        <v>214.64</v>
      </c>
      <c r="F505" s="29"/>
      <c r="G505" s="31">
        <f>SUM(G506:G535)</f>
        <v>214.64</v>
      </c>
      <c r="H505" s="29"/>
      <c r="I505" s="29"/>
      <c r="J505" s="67"/>
      <c r="K505" s="31"/>
      <c r="L505" s="43"/>
      <c r="M505" s="67"/>
    </row>
    <row r="506" spans="1:13" s="6" customFormat="1">
      <c r="A506" s="24">
        <v>502</v>
      </c>
      <c r="B506" s="29" t="s">
        <v>1303</v>
      </c>
      <c r="C506" s="29" t="s">
        <v>461</v>
      </c>
      <c r="D506" s="30" t="s">
        <v>1304</v>
      </c>
      <c r="E506" s="50">
        <v>3.14</v>
      </c>
      <c r="F506" s="29"/>
      <c r="G506" s="50">
        <v>3.14</v>
      </c>
      <c r="H506" s="29">
        <v>2019.3</v>
      </c>
      <c r="I506" s="29">
        <v>2019.11</v>
      </c>
      <c r="J506" s="67" t="s">
        <v>2168</v>
      </c>
      <c r="K506" s="29" t="s">
        <v>214</v>
      </c>
      <c r="L506" s="43" t="s">
        <v>768</v>
      </c>
      <c r="M506" s="67"/>
    </row>
    <row r="507" spans="1:13" s="6" customFormat="1">
      <c r="A507" s="26">
        <v>503</v>
      </c>
      <c r="B507" s="29" t="s">
        <v>1305</v>
      </c>
      <c r="C507" s="29" t="s">
        <v>461</v>
      </c>
      <c r="D507" s="30" t="s">
        <v>1012</v>
      </c>
      <c r="E507" s="50">
        <v>7.69</v>
      </c>
      <c r="F507" s="29"/>
      <c r="G507" s="50">
        <v>7.69</v>
      </c>
      <c r="H507" s="29">
        <v>2019.3</v>
      </c>
      <c r="I507" s="29">
        <v>2019.11</v>
      </c>
      <c r="J507" s="67" t="s">
        <v>2168</v>
      </c>
      <c r="K507" s="29" t="s">
        <v>214</v>
      </c>
      <c r="L507" s="43" t="s">
        <v>633</v>
      </c>
      <c r="M507" s="67"/>
    </row>
    <row r="508" spans="1:13" s="6" customFormat="1">
      <c r="A508" s="24">
        <v>504</v>
      </c>
      <c r="B508" s="29" t="s">
        <v>1306</v>
      </c>
      <c r="C508" s="29" t="s">
        <v>457</v>
      </c>
      <c r="D508" s="30" t="s">
        <v>1012</v>
      </c>
      <c r="E508" s="50">
        <v>7.8</v>
      </c>
      <c r="F508" s="29"/>
      <c r="G508" s="50">
        <v>7.8</v>
      </c>
      <c r="H508" s="29">
        <v>2019.3</v>
      </c>
      <c r="I508" s="29">
        <v>2019.11</v>
      </c>
      <c r="J508" s="67" t="s">
        <v>2168</v>
      </c>
      <c r="K508" s="29" t="s">
        <v>214</v>
      </c>
      <c r="L508" s="43" t="s">
        <v>801</v>
      </c>
      <c r="M508" s="67"/>
    </row>
    <row r="509" spans="1:13" s="6" customFormat="1">
      <c r="A509" s="24">
        <v>505</v>
      </c>
      <c r="B509" s="29" t="s">
        <v>1307</v>
      </c>
      <c r="C509" s="29" t="s">
        <v>457</v>
      </c>
      <c r="D509" s="30" t="s">
        <v>1012</v>
      </c>
      <c r="E509" s="50">
        <v>7.2</v>
      </c>
      <c r="F509" s="29"/>
      <c r="G509" s="50">
        <v>7.2</v>
      </c>
      <c r="H509" s="29">
        <v>2019.3</v>
      </c>
      <c r="I509" s="29">
        <v>2019.11</v>
      </c>
      <c r="J509" s="67" t="s">
        <v>2168</v>
      </c>
      <c r="K509" s="29" t="s">
        <v>214</v>
      </c>
      <c r="L509" s="43" t="s">
        <v>1308</v>
      </c>
      <c r="M509" s="67"/>
    </row>
    <row r="510" spans="1:13" s="6" customFormat="1">
      <c r="A510" s="26">
        <v>506</v>
      </c>
      <c r="B510" s="29" t="s">
        <v>1309</v>
      </c>
      <c r="C510" s="29" t="s">
        <v>465</v>
      </c>
      <c r="D510" s="30" t="s">
        <v>1310</v>
      </c>
      <c r="E510" s="50">
        <v>2.67</v>
      </c>
      <c r="F510" s="29"/>
      <c r="G510" s="50">
        <v>2.67</v>
      </c>
      <c r="H510" s="29">
        <v>2019.3</v>
      </c>
      <c r="I510" s="29">
        <v>2019.11</v>
      </c>
      <c r="J510" s="67" t="s">
        <v>2168</v>
      </c>
      <c r="K510" s="29" t="s">
        <v>214</v>
      </c>
      <c r="L510" s="43" t="s">
        <v>1311</v>
      </c>
      <c r="M510" s="67"/>
    </row>
    <row r="511" spans="1:13" s="6" customFormat="1">
      <c r="A511" s="24">
        <v>507</v>
      </c>
      <c r="B511" s="29" t="s">
        <v>1312</v>
      </c>
      <c r="C511" s="29" t="s">
        <v>465</v>
      </c>
      <c r="D511" s="30" t="s">
        <v>1313</v>
      </c>
      <c r="E511" s="50">
        <v>3.7</v>
      </c>
      <c r="F511" s="29"/>
      <c r="G511" s="50">
        <v>3.7</v>
      </c>
      <c r="H511" s="29">
        <v>2019.3</v>
      </c>
      <c r="I511" s="29">
        <v>2019.11</v>
      </c>
      <c r="J511" s="67" t="s">
        <v>2168</v>
      </c>
      <c r="K511" s="29" t="s">
        <v>214</v>
      </c>
      <c r="L511" s="43" t="s">
        <v>1314</v>
      </c>
      <c r="M511" s="67"/>
    </row>
    <row r="512" spans="1:13" s="6" customFormat="1">
      <c r="A512" s="24">
        <v>508</v>
      </c>
      <c r="B512" s="29" t="s">
        <v>1315</v>
      </c>
      <c r="C512" s="29" t="s">
        <v>1316</v>
      </c>
      <c r="D512" s="30" t="s">
        <v>1313</v>
      </c>
      <c r="E512" s="50">
        <v>2.86</v>
      </c>
      <c r="F512" s="29"/>
      <c r="G512" s="50">
        <v>2.86</v>
      </c>
      <c r="H512" s="29">
        <v>2019.3</v>
      </c>
      <c r="I512" s="29">
        <v>2019.11</v>
      </c>
      <c r="J512" s="67" t="s">
        <v>2168</v>
      </c>
      <c r="K512" s="29" t="s">
        <v>214</v>
      </c>
      <c r="L512" s="43" t="s">
        <v>788</v>
      </c>
      <c r="M512" s="67"/>
    </row>
    <row r="513" spans="1:13" s="6" customFormat="1" ht="25.95" customHeight="1">
      <c r="A513" s="26">
        <v>509</v>
      </c>
      <c r="B513" s="29" t="s">
        <v>1317</v>
      </c>
      <c r="C513" s="29" t="s">
        <v>1316</v>
      </c>
      <c r="D513" s="30" t="s">
        <v>1310</v>
      </c>
      <c r="E513" s="50">
        <v>5.6</v>
      </c>
      <c r="F513" s="29"/>
      <c r="G513" s="50">
        <v>5.6</v>
      </c>
      <c r="H513" s="29">
        <v>2019.3</v>
      </c>
      <c r="I513" s="29">
        <v>2019.11</v>
      </c>
      <c r="J513" s="67" t="s">
        <v>2168</v>
      </c>
      <c r="K513" s="29" t="s">
        <v>214</v>
      </c>
      <c r="L513" s="43" t="s">
        <v>1167</v>
      </c>
      <c r="M513" s="67"/>
    </row>
    <row r="514" spans="1:13" s="6" customFormat="1">
      <c r="A514" s="24">
        <v>510</v>
      </c>
      <c r="B514" s="29" t="s">
        <v>1318</v>
      </c>
      <c r="C514" s="29" t="s">
        <v>1316</v>
      </c>
      <c r="D514" s="30" t="s">
        <v>666</v>
      </c>
      <c r="E514" s="50">
        <v>5.91</v>
      </c>
      <c r="F514" s="29"/>
      <c r="G514" s="50">
        <v>5.91</v>
      </c>
      <c r="H514" s="29">
        <v>2019.3</v>
      </c>
      <c r="I514" s="29">
        <v>2019.11</v>
      </c>
      <c r="J514" s="67" t="s">
        <v>2168</v>
      </c>
      <c r="K514" s="29" t="s">
        <v>214</v>
      </c>
      <c r="L514" s="43" t="s">
        <v>807</v>
      </c>
      <c r="M514" s="67"/>
    </row>
    <row r="515" spans="1:13" s="6" customFormat="1">
      <c r="A515" s="24">
        <v>511</v>
      </c>
      <c r="B515" s="29" t="s">
        <v>1319</v>
      </c>
      <c r="C515" s="29" t="s">
        <v>463</v>
      </c>
      <c r="D515" s="30" t="s">
        <v>1320</v>
      </c>
      <c r="E515" s="50">
        <v>3.8</v>
      </c>
      <c r="F515" s="29"/>
      <c r="G515" s="50">
        <v>3.8</v>
      </c>
      <c r="H515" s="29">
        <v>2019.3</v>
      </c>
      <c r="I515" s="29">
        <v>2019.11</v>
      </c>
      <c r="J515" s="67" t="s">
        <v>2168</v>
      </c>
      <c r="K515" s="29" t="s">
        <v>214</v>
      </c>
      <c r="L515" s="43" t="s">
        <v>709</v>
      </c>
      <c r="M515" s="67"/>
    </row>
    <row r="516" spans="1:13" s="6" customFormat="1">
      <c r="A516" s="26">
        <v>512</v>
      </c>
      <c r="B516" s="29" t="s">
        <v>1321</v>
      </c>
      <c r="C516" s="29" t="s">
        <v>463</v>
      </c>
      <c r="D516" s="30" t="s">
        <v>666</v>
      </c>
      <c r="E516" s="50">
        <v>6.5</v>
      </c>
      <c r="F516" s="29"/>
      <c r="G516" s="50">
        <v>6.5</v>
      </c>
      <c r="H516" s="29">
        <v>2019.3</v>
      </c>
      <c r="I516" s="29">
        <v>2019.11</v>
      </c>
      <c r="J516" s="67" t="s">
        <v>2168</v>
      </c>
      <c r="K516" s="29" t="s">
        <v>214</v>
      </c>
      <c r="L516" s="43" t="s">
        <v>807</v>
      </c>
      <c r="M516" s="67"/>
    </row>
    <row r="517" spans="1:13" s="6" customFormat="1">
      <c r="A517" s="24">
        <v>513</v>
      </c>
      <c r="B517" s="29" t="s">
        <v>1322</v>
      </c>
      <c r="C517" s="29" t="s">
        <v>463</v>
      </c>
      <c r="D517" s="30" t="s">
        <v>1320</v>
      </c>
      <c r="E517" s="50">
        <v>7.6</v>
      </c>
      <c r="F517" s="29"/>
      <c r="G517" s="50">
        <v>7.6</v>
      </c>
      <c r="H517" s="29">
        <v>2019.3</v>
      </c>
      <c r="I517" s="29">
        <v>2019.11</v>
      </c>
      <c r="J517" s="67" t="s">
        <v>2168</v>
      </c>
      <c r="K517" s="29" t="s">
        <v>214</v>
      </c>
      <c r="L517" s="43" t="s">
        <v>1323</v>
      </c>
      <c r="M517" s="67"/>
    </row>
    <row r="518" spans="1:13" s="6" customFormat="1">
      <c r="A518" s="24">
        <v>514</v>
      </c>
      <c r="B518" s="29" t="s">
        <v>1324</v>
      </c>
      <c r="C518" s="29" t="s">
        <v>1325</v>
      </c>
      <c r="D518" s="30" t="s">
        <v>666</v>
      </c>
      <c r="E518" s="50">
        <v>13.23</v>
      </c>
      <c r="F518" s="29"/>
      <c r="G518" s="50">
        <v>13.23</v>
      </c>
      <c r="H518" s="29">
        <v>2019.3</v>
      </c>
      <c r="I518" s="29">
        <v>2019.11</v>
      </c>
      <c r="J518" s="67" t="s">
        <v>2168</v>
      </c>
      <c r="K518" s="29" t="s">
        <v>214</v>
      </c>
      <c r="L518" s="43" t="s">
        <v>1251</v>
      </c>
      <c r="M518" s="67"/>
    </row>
    <row r="519" spans="1:13" s="6" customFormat="1" ht="25.95" customHeight="1">
      <c r="A519" s="26">
        <v>515</v>
      </c>
      <c r="B519" s="29" t="s">
        <v>1326</v>
      </c>
      <c r="C519" s="29" t="s">
        <v>1325</v>
      </c>
      <c r="D519" s="30" t="s">
        <v>666</v>
      </c>
      <c r="E519" s="50">
        <v>11.15</v>
      </c>
      <c r="F519" s="29"/>
      <c r="G519" s="50">
        <v>11.15</v>
      </c>
      <c r="H519" s="29">
        <v>2019.3</v>
      </c>
      <c r="I519" s="29">
        <v>2019.11</v>
      </c>
      <c r="J519" s="67" t="s">
        <v>2168</v>
      </c>
      <c r="K519" s="29" t="s">
        <v>214</v>
      </c>
      <c r="L519" s="43" t="s">
        <v>1081</v>
      </c>
      <c r="M519" s="67"/>
    </row>
    <row r="520" spans="1:13" s="6" customFormat="1">
      <c r="A520" s="24">
        <v>516</v>
      </c>
      <c r="B520" s="29" t="s">
        <v>1327</v>
      </c>
      <c r="C520" s="29" t="s">
        <v>459</v>
      </c>
      <c r="D520" s="30" t="s">
        <v>666</v>
      </c>
      <c r="E520" s="50">
        <v>9</v>
      </c>
      <c r="F520" s="29"/>
      <c r="G520" s="50">
        <v>9</v>
      </c>
      <c r="H520" s="29">
        <v>2019.3</v>
      </c>
      <c r="I520" s="29">
        <v>2019.11</v>
      </c>
      <c r="J520" s="67" t="s">
        <v>2168</v>
      </c>
      <c r="K520" s="29" t="s">
        <v>214</v>
      </c>
      <c r="L520" s="43" t="s">
        <v>1328</v>
      </c>
      <c r="M520" s="67"/>
    </row>
    <row r="521" spans="1:13" s="6" customFormat="1" ht="25.95" customHeight="1">
      <c r="A521" s="24">
        <v>517</v>
      </c>
      <c r="B521" s="29" t="s">
        <v>1329</v>
      </c>
      <c r="C521" s="29" t="s">
        <v>459</v>
      </c>
      <c r="D521" s="30" t="s">
        <v>666</v>
      </c>
      <c r="E521" s="50">
        <v>8.23</v>
      </c>
      <c r="F521" s="29"/>
      <c r="G521" s="50">
        <v>8.23</v>
      </c>
      <c r="H521" s="29">
        <v>2019.3</v>
      </c>
      <c r="I521" s="29">
        <v>2019.11</v>
      </c>
      <c r="J521" s="67" t="s">
        <v>2168</v>
      </c>
      <c r="K521" s="29" t="s">
        <v>214</v>
      </c>
      <c r="L521" s="43" t="s">
        <v>643</v>
      </c>
      <c r="M521" s="67"/>
    </row>
    <row r="522" spans="1:13" s="6" customFormat="1" ht="25.95" customHeight="1">
      <c r="A522" s="26">
        <v>518</v>
      </c>
      <c r="B522" s="29" t="s">
        <v>1330</v>
      </c>
      <c r="C522" s="29" t="s">
        <v>459</v>
      </c>
      <c r="D522" s="30" t="s">
        <v>666</v>
      </c>
      <c r="E522" s="50">
        <v>14.44</v>
      </c>
      <c r="F522" s="29"/>
      <c r="G522" s="50">
        <v>14.44</v>
      </c>
      <c r="H522" s="29">
        <v>2019.3</v>
      </c>
      <c r="I522" s="29">
        <v>2019.11</v>
      </c>
      <c r="J522" s="67" t="s">
        <v>2168</v>
      </c>
      <c r="K522" s="29" t="s">
        <v>214</v>
      </c>
      <c r="L522" s="43" t="s">
        <v>688</v>
      </c>
      <c r="M522" s="67"/>
    </row>
    <row r="523" spans="1:13" s="6" customFormat="1">
      <c r="A523" s="24">
        <v>519</v>
      </c>
      <c r="B523" s="29" t="s">
        <v>1331</v>
      </c>
      <c r="C523" s="29" t="s">
        <v>459</v>
      </c>
      <c r="D523" s="30" t="s">
        <v>1332</v>
      </c>
      <c r="E523" s="50">
        <v>2.75</v>
      </c>
      <c r="F523" s="29"/>
      <c r="G523" s="50">
        <v>2.75</v>
      </c>
      <c r="H523" s="29">
        <v>2019.3</v>
      </c>
      <c r="I523" s="29">
        <v>2019.11</v>
      </c>
      <c r="J523" s="67" t="s">
        <v>2168</v>
      </c>
      <c r="K523" s="29" t="s">
        <v>214</v>
      </c>
      <c r="L523" s="43" t="s">
        <v>892</v>
      </c>
      <c r="M523" s="67"/>
    </row>
    <row r="524" spans="1:13" s="6" customFormat="1">
      <c r="A524" s="24">
        <v>520</v>
      </c>
      <c r="B524" s="29" t="s">
        <v>1333</v>
      </c>
      <c r="C524" s="29" t="s">
        <v>455</v>
      </c>
      <c r="D524" s="30" t="s">
        <v>1012</v>
      </c>
      <c r="E524" s="50">
        <v>10</v>
      </c>
      <c r="F524" s="29"/>
      <c r="G524" s="50">
        <v>10</v>
      </c>
      <c r="H524" s="29">
        <v>2019.3</v>
      </c>
      <c r="I524" s="29">
        <v>2019.11</v>
      </c>
      <c r="J524" s="67" t="s">
        <v>2168</v>
      </c>
      <c r="K524" s="29" t="s">
        <v>214</v>
      </c>
      <c r="L524" s="43" t="s">
        <v>1334</v>
      </c>
      <c r="M524" s="67"/>
    </row>
    <row r="525" spans="1:13" s="6" customFormat="1">
      <c r="A525" s="26">
        <v>521</v>
      </c>
      <c r="B525" s="29" t="s">
        <v>1335</v>
      </c>
      <c r="C525" s="29" t="s">
        <v>455</v>
      </c>
      <c r="D525" s="30" t="s">
        <v>1336</v>
      </c>
      <c r="E525" s="50">
        <v>16.89</v>
      </c>
      <c r="F525" s="29"/>
      <c r="G525" s="50">
        <v>16.89</v>
      </c>
      <c r="H525" s="29">
        <v>2019.3</v>
      </c>
      <c r="I525" s="29">
        <v>2019.11</v>
      </c>
      <c r="J525" s="67" t="s">
        <v>2168</v>
      </c>
      <c r="K525" s="29" t="s">
        <v>214</v>
      </c>
      <c r="L525" s="43" t="s">
        <v>706</v>
      </c>
      <c r="M525" s="67"/>
    </row>
    <row r="526" spans="1:13" s="6" customFormat="1" ht="25.95" customHeight="1">
      <c r="A526" s="24">
        <v>522</v>
      </c>
      <c r="B526" s="29" t="s">
        <v>1337</v>
      </c>
      <c r="C526" s="29" t="s">
        <v>455</v>
      </c>
      <c r="D526" s="30" t="s">
        <v>1338</v>
      </c>
      <c r="E526" s="50">
        <v>4.72</v>
      </c>
      <c r="F526" s="29"/>
      <c r="G526" s="50">
        <v>4.72</v>
      </c>
      <c r="H526" s="29">
        <v>2019.3</v>
      </c>
      <c r="I526" s="29">
        <v>2019.11</v>
      </c>
      <c r="J526" s="67" t="s">
        <v>2168</v>
      </c>
      <c r="K526" s="29" t="s">
        <v>214</v>
      </c>
      <c r="L526" s="43" t="s">
        <v>1339</v>
      </c>
      <c r="M526" s="67"/>
    </row>
    <row r="527" spans="1:13" s="6" customFormat="1" ht="25.95" customHeight="1">
      <c r="A527" s="24">
        <v>523</v>
      </c>
      <c r="B527" s="29" t="s">
        <v>1340</v>
      </c>
      <c r="C527" s="29" t="s">
        <v>459</v>
      </c>
      <c r="D527" s="30" t="s">
        <v>1341</v>
      </c>
      <c r="E527" s="50">
        <v>4.72</v>
      </c>
      <c r="F527" s="29"/>
      <c r="G527" s="50">
        <v>4.72</v>
      </c>
      <c r="H527" s="29">
        <v>2019.3</v>
      </c>
      <c r="I527" s="29">
        <v>2019.11</v>
      </c>
      <c r="J527" s="67" t="s">
        <v>2168</v>
      </c>
      <c r="K527" s="29" t="s">
        <v>214</v>
      </c>
      <c r="L527" s="43" t="s">
        <v>1342</v>
      </c>
      <c r="M527" s="67"/>
    </row>
    <row r="528" spans="1:13" s="6" customFormat="1">
      <c r="A528" s="26">
        <v>524</v>
      </c>
      <c r="B528" s="29" t="s">
        <v>1343</v>
      </c>
      <c r="C528" s="29" t="s">
        <v>459</v>
      </c>
      <c r="D528" s="30" t="s">
        <v>1344</v>
      </c>
      <c r="E528" s="50">
        <v>7.5</v>
      </c>
      <c r="F528" s="29"/>
      <c r="G528" s="50">
        <v>7.5</v>
      </c>
      <c r="H528" s="29">
        <v>2019.3</v>
      </c>
      <c r="I528" s="29">
        <v>2019.11</v>
      </c>
      <c r="J528" s="67" t="s">
        <v>2168</v>
      </c>
      <c r="K528" s="29" t="s">
        <v>214</v>
      </c>
      <c r="L528" s="43" t="s">
        <v>672</v>
      </c>
      <c r="M528" s="67"/>
    </row>
    <row r="529" spans="1:13" s="6" customFormat="1">
      <c r="A529" s="24">
        <v>525</v>
      </c>
      <c r="B529" s="29" t="s">
        <v>1312</v>
      </c>
      <c r="C529" s="29" t="s">
        <v>1325</v>
      </c>
      <c r="D529" s="30" t="s">
        <v>1345</v>
      </c>
      <c r="E529" s="50">
        <v>8.48</v>
      </c>
      <c r="F529" s="29"/>
      <c r="G529" s="50">
        <v>8.48</v>
      </c>
      <c r="H529" s="29">
        <v>2019.3</v>
      </c>
      <c r="I529" s="29">
        <v>2019.11</v>
      </c>
      <c r="J529" s="67" t="s">
        <v>2168</v>
      </c>
      <c r="K529" s="29" t="s">
        <v>214</v>
      </c>
      <c r="L529" s="43" t="s">
        <v>1124</v>
      </c>
      <c r="M529" s="67"/>
    </row>
    <row r="530" spans="1:13" s="6" customFormat="1" ht="21.6">
      <c r="A530" s="24">
        <v>526</v>
      </c>
      <c r="B530" s="29" t="s">
        <v>1346</v>
      </c>
      <c r="C530" s="29" t="s">
        <v>1347</v>
      </c>
      <c r="D530" s="30" t="s">
        <v>1350</v>
      </c>
      <c r="E530" s="50">
        <v>14.2</v>
      </c>
      <c r="F530" s="29"/>
      <c r="G530" s="50">
        <v>14.2</v>
      </c>
      <c r="H530" s="29">
        <v>2019.3</v>
      </c>
      <c r="I530" s="29">
        <v>2019.11</v>
      </c>
      <c r="J530" s="67" t="s">
        <v>2168</v>
      </c>
      <c r="K530" s="29" t="s">
        <v>214</v>
      </c>
      <c r="L530" s="43" t="s">
        <v>1351</v>
      </c>
      <c r="M530" s="67"/>
    </row>
    <row r="531" spans="1:13" s="6" customFormat="1">
      <c r="A531" s="26">
        <v>527</v>
      </c>
      <c r="B531" s="29" t="s">
        <v>1352</v>
      </c>
      <c r="C531" s="29" t="s">
        <v>1347</v>
      </c>
      <c r="D531" s="30" t="s">
        <v>1350</v>
      </c>
      <c r="E531" s="50">
        <v>3.7</v>
      </c>
      <c r="F531" s="29"/>
      <c r="G531" s="50">
        <v>3.7</v>
      </c>
      <c r="H531" s="29">
        <v>2019.3</v>
      </c>
      <c r="I531" s="29">
        <v>2019.11</v>
      </c>
      <c r="J531" s="67" t="s">
        <v>2168</v>
      </c>
      <c r="K531" s="29" t="s">
        <v>214</v>
      </c>
      <c r="L531" s="43" t="s">
        <v>1353</v>
      </c>
      <c r="M531" s="67"/>
    </row>
    <row r="532" spans="1:13" s="6" customFormat="1" ht="25.95" customHeight="1">
      <c r="A532" s="24">
        <v>528</v>
      </c>
      <c r="B532" s="29" t="s">
        <v>1354</v>
      </c>
      <c r="C532" s="29" t="s">
        <v>1347</v>
      </c>
      <c r="D532" s="30" t="s">
        <v>1355</v>
      </c>
      <c r="E532" s="50">
        <v>9.43</v>
      </c>
      <c r="F532" s="29"/>
      <c r="G532" s="50">
        <v>9.43</v>
      </c>
      <c r="H532" s="29">
        <v>2019.3</v>
      </c>
      <c r="I532" s="29">
        <v>2019.11</v>
      </c>
      <c r="J532" s="67" t="s">
        <v>2168</v>
      </c>
      <c r="K532" s="29" t="s">
        <v>214</v>
      </c>
      <c r="L532" s="43" t="s">
        <v>947</v>
      </c>
      <c r="M532" s="67"/>
    </row>
    <row r="533" spans="1:13" s="6" customFormat="1" ht="25.95" customHeight="1">
      <c r="A533" s="24">
        <v>529</v>
      </c>
      <c r="B533" s="29" t="s">
        <v>1356</v>
      </c>
      <c r="C533" s="29" t="s">
        <v>461</v>
      </c>
      <c r="D533" s="30" t="s">
        <v>1357</v>
      </c>
      <c r="E533" s="50">
        <v>5.65</v>
      </c>
      <c r="F533" s="29"/>
      <c r="G533" s="50">
        <v>5.65</v>
      </c>
      <c r="H533" s="29">
        <v>2019.3</v>
      </c>
      <c r="I533" s="29">
        <v>2019.11</v>
      </c>
      <c r="J533" s="67" t="s">
        <v>2168</v>
      </c>
      <c r="K533" s="29" t="s">
        <v>214</v>
      </c>
      <c r="L533" s="43" t="s">
        <v>667</v>
      </c>
      <c r="M533" s="67"/>
    </row>
    <row r="534" spans="1:13" s="6" customFormat="1">
      <c r="A534" s="26">
        <v>530</v>
      </c>
      <c r="B534" s="29" t="s">
        <v>1358</v>
      </c>
      <c r="C534" s="29" t="s">
        <v>461</v>
      </c>
      <c r="D534" s="30" t="s">
        <v>1359</v>
      </c>
      <c r="E534" s="50">
        <v>1.88</v>
      </c>
      <c r="F534" s="29"/>
      <c r="G534" s="50">
        <v>1.88</v>
      </c>
      <c r="H534" s="29">
        <v>2019.3</v>
      </c>
      <c r="I534" s="29">
        <v>2019.11</v>
      </c>
      <c r="J534" s="67" t="s">
        <v>2168</v>
      </c>
      <c r="K534" s="29" t="s">
        <v>214</v>
      </c>
      <c r="L534" s="43" t="s">
        <v>1360</v>
      </c>
      <c r="M534" s="67"/>
    </row>
    <row r="535" spans="1:13" s="6" customFormat="1">
      <c r="A535" s="24">
        <v>531</v>
      </c>
      <c r="B535" s="49" t="s">
        <v>663</v>
      </c>
      <c r="C535" s="49" t="s">
        <v>214</v>
      </c>
      <c r="D535" s="44" t="s">
        <v>663</v>
      </c>
      <c r="E535" s="50">
        <v>4.2</v>
      </c>
      <c r="F535" s="29"/>
      <c r="G535" s="50">
        <v>4.2</v>
      </c>
      <c r="H535" s="29">
        <v>2019.3</v>
      </c>
      <c r="I535" s="29">
        <v>2019.11</v>
      </c>
      <c r="J535" s="67" t="s">
        <v>2168</v>
      </c>
      <c r="K535" s="29" t="s">
        <v>214</v>
      </c>
      <c r="L535" s="43" t="s">
        <v>662</v>
      </c>
      <c r="M535" s="67"/>
    </row>
    <row r="536" spans="1:13" s="6" customFormat="1">
      <c r="A536" s="24">
        <v>532</v>
      </c>
      <c r="B536" s="31" t="s">
        <v>467</v>
      </c>
      <c r="C536" s="31"/>
      <c r="D536" s="32"/>
      <c r="E536" s="22">
        <f>SUM(E537:E552)</f>
        <v>178.27</v>
      </c>
      <c r="F536" s="29"/>
      <c r="G536" s="22">
        <f>SUM(G537:G552)</f>
        <v>178.27</v>
      </c>
      <c r="H536" s="29"/>
      <c r="I536" s="29"/>
      <c r="J536" s="67"/>
      <c r="K536" s="31"/>
      <c r="L536" s="43"/>
      <c r="M536" s="67"/>
    </row>
    <row r="537" spans="1:13" s="6" customFormat="1" ht="25.95" customHeight="1">
      <c r="A537" s="26">
        <v>533</v>
      </c>
      <c r="B537" s="29" t="s">
        <v>1361</v>
      </c>
      <c r="C537" s="29" t="s">
        <v>611</v>
      </c>
      <c r="D537" s="30" t="s">
        <v>1362</v>
      </c>
      <c r="E537" s="50">
        <v>14.6</v>
      </c>
      <c r="F537" s="29"/>
      <c r="G537" s="50">
        <v>14.6</v>
      </c>
      <c r="H537" s="29">
        <v>2019.3</v>
      </c>
      <c r="I537" s="29">
        <v>2019.11</v>
      </c>
      <c r="J537" s="67" t="s">
        <v>2168</v>
      </c>
      <c r="K537" s="29" t="s">
        <v>215</v>
      </c>
      <c r="L537" s="43" t="s">
        <v>757</v>
      </c>
      <c r="M537" s="67"/>
    </row>
    <row r="538" spans="1:13" s="6" customFormat="1" ht="25.95" customHeight="1">
      <c r="A538" s="24">
        <v>534</v>
      </c>
      <c r="B538" s="29" t="s">
        <v>1363</v>
      </c>
      <c r="C538" s="29" t="s">
        <v>611</v>
      </c>
      <c r="D538" s="30" t="s">
        <v>1364</v>
      </c>
      <c r="E538" s="50">
        <v>8.39</v>
      </c>
      <c r="F538" s="29"/>
      <c r="G538" s="50">
        <v>8.39</v>
      </c>
      <c r="H538" s="29">
        <v>2019.3</v>
      </c>
      <c r="I538" s="29">
        <v>2019.11</v>
      </c>
      <c r="J538" s="67" t="s">
        <v>2168</v>
      </c>
      <c r="K538" s="29" t="s">
        <v>215</v>
      </c>
      <c r="L538" s="43" t="s">
        <v>753</v>
      </c>
      <c r="M538" s="67"/>
    </row>
    <row r="539" spans="1:13" s="6" customFormat="1" ht="25.95" customHeight="1">
      <c r="A539" s="24">
        <v>535</v>
      </c>
      <c r="B539" s="29" t="s">
        <v>1365</v>
      </c>
      <c r="C539" s="29" t="s">
        <v>609</v>
      </c>
      <c r="D539" s="30" t="s">
        <v>1366</v>
      </c>
      <c r="E539" s="50">
        <v>15</v>
      </c>
      <c r="F539" s="29"/>
      <c r="G539" s="50">
        <v>15</v>
      </c>
      <c r="H539" s="29">
        <v>2019.3</v>
      </c>
      <c r="I539" s="29">
        <v>2019.11</v>
      </c>
      <c r="J539" s="67" t="s">
        <v>2168</v>
      </c>
      <c r="K539" s="29" t="s">
        <v>215</v>
      </c>
      <c r="L539" s="43" t="s">
        <v>844</v>
      </c>
      <c r="M539" s="67"/>
    </row>
    <row r="540" spans="1:13" s="6" customFormat="1" ht="25.95" customHeight="1">
      <c r="A540" s="26">
        <v>536</v>
      </c>
      <c r="B540" s="29" t="s">
        <v>1367</v>
      </c>
      <c r="C540" s="29" t="s">
        <v>609</v>
      </c>
      <c r="D540" s="30" t="s">
        <v>1368</v>
      </c>
      <c r="E540" s="50">
        <v>9.7899999999999991</v>
      </c>
      <c r="F540" s="29"/>
      <c r="G540" s="50">
        <v>9.7899999999999991</v>
      </c>
      <c r="H540" s="29">
        <v>2019.3</v>
      </c>
      <c r="I540" s="29">
        <v>2019.11</v>
      </c>
      <c r="J540" s="67" t="s">
        <v>2168</v>
      </c>
      <c r="K540" s="29" t="s">
        <v>215</v>
      </c>
      <c r="L540" s="43" t="s">
        <v>968</v>
      </c>
      <c r="M540" s="67"/>
    </row>
    <row r="541" spans="1:13" s="6" customFormat="1" ht="25.95" customHeight="1">
      <c r="A541" s="24">
        <v>537</v>
      </c>
      <c r="B541" s="29" t="s">
        <v>1369</v>
      </c>
      <c r="C541" s="29" t="s">
        <v>609</v>
      </c>
      <c r="D541" s="30" t="s">
        <v>1370</v>
      </c>
      <c r="E541" s="50">
        <v>4.2</v>
      </c>
      <c r="F541" s="29"/>
      <c r="G541" s="50">
        <v>4.2</v>
      </c>
      <c r="H541" s="29">
        <v>2019.3</v>
      </c>
      <c r="I541" s="29">
        <v>2019.11</v>
      </c>
      <c r="J541" s="67" t="s">
        <v>2168</v>
      </c>
      <c r="K541" s="29" t="s">
        <v>215</v>
      </c>
      <c r="L541" s="43" t="s">
        <v>1134</v>
      </c>
      <c r="M541" s="67"/>
    </row>
    <row r="542" spans="1:13" s="6" customFormat="1" ht="25.95" customHeight="1">
      <c r="A542" s="24">
        <v>538</v>
      </c>
      <c r="B542" s="29" t="s">
        <v>1371</v>
      </c>
      <c r="C542" s="29" t="s">
        <v>609</v>
      </c>
      <c r="D542" s="30" t="s">
        <v>1372</v>
      </c>
      <c r="E542" s="50">
        <v>8.3000000000000007</v>
      </c>
      <c r="F542" s="29"/>
      <c r="G542" s="50">
        <v>8.3000000000000007</v>
      </c>
      <c r="H542" s="29">
        <v>2019.3</v>
      </c>
      <c r="I542" s="29">
        <v>2019.11</v>
      </c>
      <c r="J542" s="67" t="s">
        <v>2168</v>
      </c>
      <c r="K542" s="29" t="s">
        <v>215</v>
      </c>
      <c r="L542" s="43" t="s">
        <v>1294</v>
      </c>
      <c r="M542" s="67"/>
    </row>
    <row r="543" spans="1:13" s="6" customFormat="1" ht="25.95" customHeight="1">
      <c r="A543" s="26">
        <v>539</v>
      </c>
      <c r="B543" s="29" t="s">
        <v>1373</v>
      </c>
      <c r="C543" s="29" t="s">
        <v>609</v>
      </c>
      <c r="D543" s="30" t="s">
        <v>1374</v>
      </c>
      <c r="E543" s="50">
        <v>7.58</v>
      </c>
      <c r="F543" s="29"/>
      <c r="G543" s="50">
        <v>7.58</v>
      </c>
      <c r="H543" s="29">
        <v>2019.3</v>
      </c>
      <c r="I543" s="29">
        <v>2019.11</v>
      </c>
      <c r="J543" s="67" t="s">
        <v>2168</v>
      </c>
      <c r="K543" s="29" t="s">
        <v>215</v>
      </c>
      <c r="L543" s="43" t="s">
        <v>640</v>
      </c>
      <c r="M543" s="67"/>
    </row>
    <row r="544" spans="1:13" s="6" customFormat="1" ht="25.95" customHeight="1">
      <c r="A544" s="24">
        <v>540</v>
      </c>
      <c r="B544" s="29" t="s">
        <v>1375</v>
      </c>
      <c r="C544" s="29" t="s">
        <v>613</v>
      </c>
      <c r="D544" s="30" t="s">
        <v>1376</v>
      </c>
      <c r="E544" s="50">
        <v>3.35</v>
      </c>
      <c r="F544" s="29"/>
      <c r="G544" s="50">
        <v>3.35</v>
      </c>
      <c r="H544" s="29">
        <v>2019.3</v>
      </c>
      <c r="I544" s="29">
        <v>2019.11</v>
      </c>
      <c r="J544" s="67" t="s">
        <v>2168</v>
      </c>
      <c r="K544" s="29" t="s">
        <v>215</v>
      </c>
      <c r="L544" s="43" t="s">
        <v>844</v>
      </c>
      <c r="M544" s="67"/>
    </row>
    <row r="545" spans="1:13" s="6" customFormat="1" ht="25.95" customHeight="1">
      <c r="A545" s="24">
        <v>541</v>
      </c>
      <c r="B545" s="29" t="s">
        <v>1377</v>
      </c>
      <c r="C545" s="29" t="s">
        <v>613</v>
      </c>
      <c r="D545" s="30" t="s">
        <v>1378</v>
      </c>
      <c r="E545" s="50">
        <v>5.56</v>
      </c>
      <c r="F545" s="29"/>
      <c r="G545" s="50">
        <v>5.56</v>
      </c>
      <c r="H545" s="29">
        <v>2019.3</v>
      </c>
      <c r="I545" s="29">
        <v>2019.11</v>
      </c>
      <c r="J545" s="67" t="s">
        <v>2168</v>
      </c>
      <c r="K545" s="29" t="s">
        <v>215</v>
      </c>
      <c r="L545" s="43" t="s">
        <v>911</v>
      </c>
      <c r="M545" s="67"/>
    </row>
    <row r="546" spans="1:13" s="6" customFormat="1" ht="25.95" customHeight="1">
      <c r="A546" s="26">
        <v>542</v>
      </c>
      <c r="B546" s="29" t="s">
        <v>1379</v>
      </c>
      <c r="C546" s="29" t="s">
        <v>1380</v>
      </c>
      <c r="D546" s="30" t="s">
        <v>1381</v>
      </c>
      <c r="E546" s="50">
        <v>8.9499999999999993</v>
      </c>
      <c r="F546" s="29"/>
      <c r="G546" s="50">
        <v>8.9499999999999993</v>
      </c>
      <c r="H546" s="29">
        <v>2019.3</v>
      </c>
      <c r="I546" s="29">
        <v>2019.11</v>
      </c>
      <c r="J546" s="67" t="s">
        <v>2168</v>
      </c>
      <c r="K546" s="29" t="s">
        <v>215</v>
      </c>
      <c r="L546" s="43" t="s">
        <v>709</v>
      </c>
      <c r="M546" s="67"/>
    </row>
    <row r="547" spans="1:13" s="6" customFormat="1" ht="25.95" customHeight="1">
      <c r="A547" s="24">
        <v>543</v>
      </c>
      <c r="B547" s="29" t="s">
        <v>1382</v>
      </c>
      <c r="C547" s="29" t="s">
        <v>1383</v>
      </c>
      <c r="D547" s="30" t="s">
        <v>1384</v>
      </c>
      <c r="E547" s="50">
        <v>20.8</v>
      </c>
      <c r="F547" s="29"/>
      <c r="G547" s="50">
        <v>20.8</v>
      </c>
      <c r="H547" s="29">
        <v>2019.3</v>
      </c>
      <c r="I547" s="29">
        <v>2019.11</v>
      </c>
      <c r="J547" s="67" t="s">
        <v>2168</v>
      </c>
      <c r="K547" s="29" t="s">
        <v>215</v>
      </c>
      <c r="L547" s="43" t="s">
        <v>873</v>
      </c>
      <c r="M547" s="67"/>
    </row>
    <row r="548" spans="1:13" s="6" customFormat="1" ht="25.95" customHeight="1">
      <c r="A548" s="24">
        <v>544</v>
      </c>
      <c r="B548" s="29" t="s">
        <v>1385</v>
      </c>
      <c r="C548" s="29" t="s">
        <v>1383</v>
      </c>
      <c r="D548" s="30" t="s">
        <v>1386</v>
      </c>
      <c r="E548" s="50">
        <v>22.06</v>
      </c>
      <c r="F548" s="29"/>
      <c r="G548" s="50">
        <v>22.06</v>
      </c>
      <c r="H548" s="29">
        <v>2019.3</v>
      </c>
      <c r="I548" s="29">
        <v>2019.11</v>
      </c>
      <c r="J548" s="67" t="s">
        <v>2168</v>
      </c>
      <c r="K548" s="29" t="s">
        <v>215</v>
      </c>
      <c r="L548" s="43" t="s">
        <v>1387</v>
      </c>
      <c r="M548" s="67"/>
    </row>
    <row r="549" spans="1:13" s="6" customFormat="1" ht="25.95" customHeight="1">
      <c r="A549" s="26">
        <v>545</v>
      </c>
      <c r="B549" s="29" t="s">
        <v>1388</v>
      </c>
      <c r="C549" s="29" t="s">
        <v>1383</v>
      </c>
      <c r="D549" s="30" t="s">
        <v>1389</v>
      </c>
      <c r="E549" s="50">
        <v>10.4</v>
      </c>
      <c r="F549" s="29"/>
      <c r="G549" s="50">
        <v>10.4</v>
      </c>
      <c r="H549" s="29">
        <v>2019.3</v>
      </c>
      <c r="I549" s="29">
        <v>2019.11</v>
      </c>
      <c r="J549" s="67" t="s">
        <v>2168</v>
      </c>
      <c r="K549" s="29" t="s">
        <v>215</v>
      </c>
      <c r="L549" s="43" t="s">
        <v>736</v>
      </c>
      <c r="M549" s="67"/>
    </row>
    <row r="550" spans="1:13" s="6" customFormat="1" ht="25.95" customHeight="1">
      <c r="A550" s="24">
        <v>546</v>
      </c>
      <c r="B550" s="29" t="s">
        <v>1390</v>
      </c>
      <c r="C550" s="29" t="s">
        <v>1391</v>
      </c>
      <c r="D550" s="30" t="s">
        <v>1392</v>
      </c>
      <c r="E550" s="50">
        <v>15.25</v>
      </c>
      <c r="F550" s="29"/>
      <c r="G550" s="50">
        <v>15.25</v>
      </c>
      <c r="H550" s="29">
        <v>2019.3</v>
      </c>
      <c r="I550" s="29">
        <v>2019.11</v>
      </c>
      <c r="J550" s="67" t="s">
        <v>2168</v>
      </c>
      <c r="K550" s="29" t="s">
        <v>215</v>
      </c>
      <c r="L550" s="43" t="s">
        <v>941</v>
      </c>
      <c r="M550" s="67"/>
    </row>
    <row r="551" spans="1:13" s="6" customFormat="1" ht="25.95" customHeight="1">
      <c r="A551" s="24">
        <v>547</v>
      </c>
      <c r="B551" s="29" t="s">
        <v>1393</v>
      </c>
      <c r="C551" s="29" t="s">
        <v>1394</v>
      </c>
      <c r="D551" s="30" t="s">
        <v>1395</v>
      </c>
      <c r="E551" s="50">
        <v>20.64</v>
      </c>
      <c r="F551" s="29"/>
      <c r="G551" s="50">
        <v>20.64</v>
      </c>
      <c r="H551" s="29">
        <v>2019.3</v>
      </c>
      <c r="I551" s="29">
        <v>2019.11</v>
      </c>
      <c r="J551" s="67" t="s">
        <v>2168</v>
      </c>
      <c r="K551" s="29" t="s">
        <v>215</v>
      </c>
      <c r="L551" s="43" t="s">
        <v>1396</v>
      </c>
      <c r="M551" s="67"/>
    </row>
    <row r="552" spans="1:13" s="6" customFormat="1">
      <c r="A552" s="26">
        <v>548</v>
      </c>
      <c r="B552" s="49" t="s">
        <v>663</v>
      </c>
      <c r="C552" s="49" t="s">
        <v>215</v>
      </c>
      <c r="D552" s="44" t="s">
        <v>663</v>
      </c>
      <c r="E552" s="50">
        <v>3.4</v>
      </c>
      <c r="F552" s="29"/>
      <c r="G552" s="50">
        <v>3.4</v>
      </c>
      <c r="H552" s="29">
        <v>2019.3</v>
      </c>
      <c r="I552" s="29">
        <v>2019.11</v>
      </c>
      <c r="J552" s="67" t="s">
        <v>2168</v>
      </c>
      <c r="K552" s="29" t="s">
        <v>215</v>
      </c>
      <c r="L552" s="43" t="s">
        <v>662</v>
      </c>
      <c r="M552" s="67"/>
    </row>
    <row r="553" spans="1:13" s="6" customFormat="1">
      <c r="A553" s="24">
        <v>549</v>
      </c>
      <c r="B553" s="31" t="s">
        <v>1397</v>
      </c>
      <c r="C553" s="31"/>
      <c r="D553" s="32"/>
      <c r="E553" s="22">
        <f>SUM(E554:E570)</f>
        <v>180.16</v>
      </c>
      <c r="F553" s="29"/>
      <c r="G553" s="22">
        <f>SUM(G554:G570)</f>
        <v>180.16</v>
      </c>
      <c r="H553" s="29"/>
      <c r="I553" s="29"/>
      <c r="J553" s="67"/>
      <c r="K553" s="31"/>
      <c r="L553" s="43"/>
      <c r="M553" s="67"/>
    </row>
    <row r="554" spans="1:13" s="6" customFormat="1">
      <c r="A554" s="24">
        <v>550</v>
      </c>
      <c r="B554" s="29" t="s">
        <v>1398</v>
      </c>
      <c r="C554" s="29" t="s">
        <v>1399</v>
      </c>
      <c r="D554" s="30" t="s">
        <v>1012</v>
      </c>
      <c r="E554" s="45">
        <v>20.67</v>
      </c>
      <c r="F554" s="29"/>
      <c r="G554" s="45">
        <v>20.67</v>
      </c>
      <c r="H554" s="29">
        <v>2019.3</v>
      </c>
      <c r="I554" s="29">
        <v>2019.11</v>
      </c>
      <c r="J554" s="67" t="s">
        <v>2168</v>
      </c>
      <c r="K554" s="29" t="s">
        <v>216</v>
      </c>
      <c r="L554" s="43" t="s">
        <v>990</v>
      </c>
      <c r="M554" s="169" t="s">
        <v>668</v>
      </c>
    </row>
    <row r="555" spans="1:13" s="6" customFormat="1">
      <c r="A555" s="26">
        <v>551</v>
      </c>
      <c r="B555" s="29" t="s">
        <v>1400</v>
      </c>
      <c r="C555" s="29" t="s">
        <v>1399</v>
      </c>
      <c r="D555" s="30" t="s">
        <v>1012</v>
      </c>
      <c r="E555" s="45">
        <v>16.3</v>
      </c>
      <c r="F555" s="29"/>
      <c r="G555" s="45">
        <v>16.3</v>
      </c>
      <c r="H555" s="29">
        <v>2019.3</v>
      </c>
      <c r="I555" s="29">
        <v>2019.11</v>
      </c>
      <c r="J555" s="67" t="s">
        <v>2168</v>
      </c>
      <c r="K555" s="29" t="s">
        <v>216</v>
      </c>
      <c r="L555" s="43" t="s">
        <v>740</v>
      </c>
      <c r="M555" s="169"/>
    </row>
    <row r="556" spans="1:13" s="6" customFormat="1">
      <c r="A556" s="24">
        <v>552</v>
      </c>
      <c r="B556" s="29" t="s">
        <v>1401</v>
      </c>
      <c r="C556" s="29" t="s">
        <v>1399</v>
      </c>
      <c r="D556" s="30" t="s">
        <v>1012</v>
      </c>
      <c r="E556" s="45">
        <v>14.88</v>
      </c>
      <c r="F556" s="29"/>
      <c r="G556" s="45">
        <v>14.88</v>
      </c>
      <c r="H556" s="29">
        <v>2019.3</v>
      </c>
      <c r="I556" s="29">
        <v>2019.11</v>
      </c>
      <c r="J556" s="67" t="s">
        <v>2168</v>
      </c>
      <c r="K556" s="29" t="s">
        <v>216</v>
      </c>
      <c r="L556" s="43" t="s">
        <v>700</v>
      </c>
      <c r="M556" s="169"/>
    </row>
    <row r="557" spans="1:13" s="6" customFormat="1">
      <c r="A557" s="24">
        <v>553</v>
      </c>
      <c r="B557" s="29" t="s">
        <v>1402</v>
      </c>
      <c r="C557" s="29" t="s">
        <v>1399</v>
      </c>
      <c r="D557" s="30" t="s">
        <v>1012</v>
      </c>
      <c r="E557" s="45">
        <v>16.670000000000002</v>
      </c>
      <c r="F557" s="29"/>
      <c r="G557" s="45">
        <v>16.670000000000002</v>
      </c>
      <c r="H557" s="29">
        <v>2019.3</v>
      </c>
      <c r="I557" s="29">
        <v>2019.11</v>
      </c>
      <c r="J557" s="67" t="s">
        <v>2168</v>
      </c>
      <c r="K557" s="29" t="s">
        <v>216</v>
      </c>
      <c r="L557" s="43" t="s">
        <v>1311</v>
      </c>
      <c r="M557" s="169"/>
    </row>
    <row r="558" spans="1:13" s="6" customFormat="1">
      <c r="A558" s="26">
        <v>554</v>
      </c>
      <c r="B558" s="29" t="s">
        <v>1403</v>
      </c>
      <c r="C558" s="29" t="s">
        <v>1399</v>
      </c>
      <c r="D558" s="30" t="s">
        <v>1012</v>
      </c>
      <c r="E558" s="45">
        <v>9.99</v>
      </c>
      <c r="F558" s="29"/>
      <c r="G558" s="45">
        <v>9.99</v>
      </c>
      <c r="H558" s="29">
        <v>2019.3</v>
      </c>
      <c r="I558" s="29">
        <v>2019.11</v>
      </c>
      <c r="J558" s="67" t="s">
        <v>2168</v>
      </c>
      <c r="K558" s="29" t="s">
        <v>216</v>
      </c>
      <c r="L558" s="43" t="s">
        <v>1353</v>
      </c>
      <c r="M558" s="169"/>
    </row>
    <row r="559" spans="1:13" s="6" customFormat="1" ht="25.95" customHeight="1">
      <c r="A559" s="24">
        <v>555</v>
      </c>
      <c r="B559" s="29" t="s">
        <v>1404</v>
      </c>
      <c r="C559" s="29" t="s">
        <v>1399</v>
      </c>
      <c r="D559" s="30" t="s">
        <v>1012</v>
      </c>
      <c r="E559" s="45">
        <v>12.92</v>
      </c>
      <c r="F559" s="29"/>
      <c r="G559" s="45">
        <v>12.92</v>
      </c>
      <c r="H559" s="29">
        <v>2019.3</v>
      </c>
      <c r="I559" s="29">
        <v>2019.11</v>
      </c>
      <c r="J559" s="67" t="s">
        <v>2168</v>
      </c>
      <c r="K559" s="29" t="s">
        <v>216</v>
      </c>
      <c r="L559" s="43" t="s">
        <v>643</v>
      </c>
      <c r="M559" s="169"/>
    </row>
    <row r="560" spans="1:13" s="6" customFormat="1">
      <c r="A560" s="24">
        <v>556</v>
      </c>
      <c r="B560" s="29" t="s">
        <v>1405</v>
      </c>
      <c r="C560" s="29" t="s">
        <v>1406</v>
      </c>
      <c r="D560" s="30" t="s">
        <v>1012</v>
      </c>
      <c r="E560" s="45">
        <v>18.420000000000002</v>
      </c>
      <c r="F560" s="29"/>
      <c r="G560" s="45">
        <v>18.420000000000002</v>
      </c>
      <c r="H560" s="29">
        <v>2019.3</v>
      </c>
      <c r="I560" s="29">
        <v>2019.11</v>
      </c>
      <c r="J560" s="67" t="s">
        <v>2168</v>
      </c>
      <c r="K560" s="29" t="s">
        <v>216</v>
      </c>
      <c r="L560" s="43" t="s">
        <v>700</v>
      </c>
      <c r="M560" s="169"/>
    </row>
    <row r="561" spans="1:255" s="6" customFormat="1">
      <c r="A561" s="26">
        <v>557</v>
      </c>
      <c r="B561" s="29" t="s">
        <v>1407</v>
      </c>
      <c r="C561" s="29" t="s">
        <v>1406</v>
      </c>
      <c r="D561" s="30" t="s">
        <v>1408</v>
      </c>
      <c r="E561" s="45">
        <v>7.52</v>
      </c>
      <c r="F561" s="29"/>
      <c r="G561" s="45">
        <v>7.52</v>
      </c>
      <c r="H561" s="29">
        <v>2019.3</v>
      </c>
      <c r="I561" s="29">
        <v>2019.11</v>
      </c>
      <c r="J561" s="67" t="s">
        <v>2168</v>
      </c>
      <c r="K561" s="29" t="s">
        <v>216</v>
      </c>
      <c r="L561" s="43" t="s">
        <v>844</v>
      </c>
      <c r="M561" s="169"/>
    </row>
    <row r="562" spans="1:255" s="6" customFormat="1">
      <c r="A562" s="24">
        <v>558</v>
      </c>
      <c r="B562" s="29" t="s">
        <v>1409</v>
      </c>
      <c r="C562" s="29" t="s">
        <v>1410</v>
      </c>
      <c r="D562" s="30" t="s">
        <v>1012</v>
      </c>
      <c r="E562" s="45">
        <v>7.39</v>
      </c>
      <c r="F562" s="29"/>
      <c r="G562" s="45">
        <v>7.39</v>
      </c>
      <c r="H562" s="29">
        <v>2019.3</v>
      </c>
      <c r="I562" s="29">
        <v>2019.11</v>
      </c>
      <c r="J562" s="67" t="s">
        <v>2168</v>
      </c>
      <c r="K562" s="29" t="s">
        <v>216</v>
      </c>
      <c r="L562" s="43" t="s">
        <v>703</v>
      </c>
      <c r="M562" s="169"/>
    </row>
    <row r="563" spans="1:255" s="6" customFormat="1" ht="13.2" customHeight="1">
      <c r="A563" s="24">
        <v>559</v>
      </c>
      <c r="B563" s="67" t="s">
        <v>1411</v>
      </c>
      <c r="C563" s="29" t="s">
        <v>1410</v>
      </c>
      <c r="D563" s="30" t="s">
        <v>1408</v>
      </c>
      <c r="E563" s="45">
        <v>6.55</v>
      </c>
      <c r="F563" s="29"/>
      <c r="G563" s="45">
        <v>6.55</v>
      </c>
      <c r="H563" s="29">
        <v>2019.3</v>
      </c>
      <c r="I563" s="29">
        <v>2019.11</v>
      </c>
      <c r="J563" s="67" t="s">
        <v>2168</v>
      </c>
      <c r="K563" s="29" t="s">
        <v>216</v>
      </c>
      <c r="L563" s="43" t="s">
        <v>633</v>
      </c>
      <c r="M563" s="169"/>
    </row>
    <row r="564" spans="1:255" s="6" customFormat="1">
      <c r="A564" s="26">
        <v>560</v>
      </c>
      <c r="B564" s="29" t="s">
        <v>1412</v>
      </c>
      <c r="C564" s="29" t="s">
        <v>1410</v>
      </c>
      <c r="D564" s="30" t="s">
        <v>1408</v>
      </c>
      <c r="E564" s="45">
        <v>8.74</v>
      </c>
      <c r="F564" s="29"/>
      <c r="G564" s="45">
        <v>8.74</v>
      </c>
      <c r="H564" s="29">
        <v>2019.3</v>
      </c>
      <c r="I564" s="29">
        <v>2019.11</v>
      </c>
      <c r="J564" s="67" t="s">
        <v>2168</v>
      </c>
      <c r="K564" s="29" t="s">
        <v>216</v>
      </c>
      <c r="L564" s="43" t="s">
        <v>630</v>
      </c>
      <c r="M564" s="169"/>
    </row>
    <row r="565" spans="1:255" s="6" customFormat="1">
      <c r="A565" s="24">
        <v>561</v>
      </c>
      <c r="B565" s="29" t="s">
        <v>1413</v>
      </c>
      <c r="C565" s="29" t="s">
        <v>1410</v>
      </c>
      <c r="D565" s="30" t="s">
        <v>1408</v>
      </c>
      <c r="E565" s="45">
        <v>6.67</v>
      </c>
      <c r="F565" s="29"/>
      <c r="G565" s="45">
        <v>6.67</v>
      </c>
      <c r="H565" s="29">
        <v>2019.3</v>
      </c>
      <c r="I565" s="29">
        <v>2019.11</v>
      </c>
      <c r="J565" s="67" t="s">
        <v>2168</v>
      </c>
      <c r="K565" s="29" t="s">
        <v>216</v>
      </c>
      <c r="L565" s="43" t="s">
        <v>889</v>
      </c>
      <c r="M565" s="169"/>
    </row>
    <row r="566" spans="1:255" s="6" customFormat="1">
      <c r="A566" s="24">
        <v>562</v>
      </c>
      <c r="B566" s="29" t="s">
        <v>1414</v>
      </c>
      <c r="C566" s="29" t="s">
        <v>1410</v>
      </c>
      <c r="D566" s="30" t="s">
        <v>1408</v>
      </c>
      <c r="E566" s="45">
        <v>4.49</v>
      </c>
      <c r="F566" s="29"/>
      <c r="G566" s="45">
        <v>4.49</v>
      </c>
      <c r="H566" s="29">
        <v>2019.3</v>
      </c>
      <c r="I566" s="29">
        <v>2019.11</v>
      </c>
      <c r="J566" s="67" t="s">
        <v>2168</v>
      </c>
      <c r="K566" s="29" t="s">
        <v>216</v>
      </c>
      <c r="L566" s="43" t="s">
        <v>740</v>
      </c>
      <c r="M566" s="169"/>
    </row>
    <row r="567" spans="1:255" s="6" customFormat="1">
      <c r="A567" s="26">
        <v>563</v>
      </c>
      <c r="B567" s="29" t="s">
        <v>1415</v>
      </c>
      <c r="C567" s="29" t="s">
        <v>1410</v>
      </c>
      <c r="D567" s="30" t="s">
        <v>1408</v>
      </c>
      <c r="E567" s="45">
        <v>8</v>
      </c>
      <c r="F567" s="29"/>
      <c r="G567" s="45">
        <v>8</v>
      </c>
      <c r="H567" s="29">
        <v>2019.3</v>
      </c>
      <c r="I567" s="29">
        <v>2019.11</v>
      </c>
      <c r="J567" s="67" t="s">
        <v>2168</v>
      </c>
      <c r="K567" s="29" t="s">
        <v>216</v>
      </c>
      <c r="L567" s="43" t="s">
        <v>700</v>
      </c>
      <c r="M567" s="169"/>
    </row>
    <row r="568" spans="1:255" s="6" customFormat="1">
      <c r="A568" s="24">
        <v>564</v>
      </c>
      <c r="B568" s="29" t="s">
        <v>1416</v>
      </c>
      <c r="C568" s="29" t="s">
        <v>1417</v>
      </c>
      <c r="D568" s="30" t="s">
        <v>1012</v>
      </c>
      <c r="E568" s="45">
        <v>10.82</v>
      </c>
      <c r="F568" s="29"/>
      <c r="G568" s="45">
        <v>10.82</v>
      </c>
      <c r="H568" s="29">
        <v>2019.3</v>
      </c>
      <c r="I568" s="29">
        <v>2019.11</v>
      </c>
      <c r="J568" s="67" t="s">
        <v>2168</v>
      </c>
      <c r="K568" s="29" t="s">
        <v>216</v>
      </c>
      <c r="L568" s="43" t="s">
        <v>736</v>
      </c>
      <c r="M568" s="169"/>
    </row>
    <row r="569" spans="1:255" s="6" customFormat="1">
      <c r="A569" s="24">
        <v>565</v>
      </c>
      <c r="B569" s="29" t="s">
        <v>1418</v>
      </c>
      <c r="C569" s="29" t="s">
        <v>1417</v>
      </c>
      <c r="D569" s="30" t="s">
        <v>1408</v>
      </c>
      <c r="E569" s="45">
        <v>6.13</v>
      </c>
      <c r="F569" s="29"/>
      <c r="G569" s="45">
        <v>6.13</v>
      </c>
      <c r="H569" s="29">
        <v>2019.3</v>
      </c>
      <c r="I569" s="29">
        <v>2019.11</v>
      </c>
      <c r="J569" s="67" t="s">
        <v>2168</v>
      </c>
      <c r="K569" s="29" t="s">
        <v>216</v>
      </c>
      <c r="L569" s="43" t="s">
        <v>630</v>
      </c>
      <c r="M569" s="169"/>
    </row>
    <row r="570" spans="1:255" s="6" customFormat="1">
      <c r="A570" s="26">
        <v>566</v>
      </c>
      <c r="B570" s="49" t="s">
        <v>663</v>
      </c>
      <c r="C570" s="49" t="s">
        <v>216</v>
      </c>
      <c r="D570" s="44" t="s">
        <v>663</v>
      </c>
      <c r="E570" s="45">
        <v>4</v>
      </c>
      <c r="F570" s="29"/>
      <c r="G570" s="45">
        <v>4</v>
      </c>
      <c r="H570" s="29">
        <v>2019.3</v>
      </c>
      <c r="I570" s="29">
        <v>2019.11</v>
      </c>
      <c r="J570" s="67" t="s">
        <v>2168</v>
      </c>
      <c r="K570" s="29" t="s">
        <v>216</v>
      </c>
      <c r="L570" s="43" t="s">
        <v>662</v>
      </c>
      <c r="M570" s="67"/>
    </row>
    <row r="571" spans="1:255" s="2" customFormat="1" ht="27" customHeight="1">
      <c r="A571" s="24">
        <v>567</v>
      </c>
      <c r="B571" s="21" t="s">
        <v>226</v>
      </c>
      <c r="C571" s="21" t="s">
        <v>272</v>
      </c>
      <c r="D571" s="25"/>
      <c r="E571" s="22">
        <f>SUM(E572:E575)</f>
        <v>2409</v>
      </c>
      <c r="F571" s="21"/>
      <c r="G571" s="22">
        <f>SUM(G572:G575)</f>
        <v>2409</v>
      </c>
      <c r="H571" s="23"/>
      <c r="I571" s="23"/>
      <c r="J571" s="63"/>
      <c r="K571" s="21"/>
      <c r="L571" s="38"/>
      <c r="M571" s="66"/>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c r="BC571" s="39"/>
      <c r="BD571" s="39"/>
      <c r="BE571" s="39"/>
      <c r="BF571" s="39"/>
      <c r="BG571" s="39"/>
      <c r="BH571" s="39"/>
      <c r="BI571" s="39"/>
      <c r="BJ571" s="39"/>
      <c r="BK571" s="39"/>
      <c r="BL571" s="39"/>
      <c r="BM571" s="39"/>
      <c r="BN571" s="39"/>
      <c r="BO571" s="39"/>
      <c r="BP571" s="39"/>
      <c r="BQ571" s="39"/>
      <c r="BR571" s="39"/>
      <c r="BS571" s="39"/>
      <c r="BT571" s="39"/>
      <c r="BU571" s="39"/>
      <c r="BV571" s="39"/>
      <c r="BW571" s="39"/>
      <c r="BX571" s="39"/>
      <c r="BY571" s="39"/>
      <c r="BZ571" s="39"/>
      <c r="CA571" s="39"/>
      <c r="CB571" s="39"/>
      <c r="CC571" s="39"/>
      <c r="CD571" s="39"/>
      <c r="CE571" s="39"/>
      <c r="CF571" s="39"/>
      <c r="CG571" s="39"/>
      <c r="CH571" s="39"/>
      <c r="CI571" s="39"/>
      <c r="CJ571" s="39"/>
      <c r="CK571" s="39"/>
      <c r="CL571" s="39"/>
      <c r="CM571" s="39"/>
      <c r="CN571" s="39"/>
      <c r="CO571" s="39"/>
      <c r="CP571" s="39"/>
      <c r="CQ571" s="39"/>
      <c r="CR571" s="39"/>
      <c r="CS571" s="39"/>
      <c r="CT571" s="39"/>
      <c r="CU571" s="39"/>
      <c r="CV571" s="39"/>
      <c r="CW571" s="39"/>
      <c r="CX571" s="39"/>
      <c r="CY571" s="39"/>
      <c r="CZ571" s="39"/>
      <c r="DA571" s="39"/>
      <c r="DB571" s="39"/>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9"/>
      <c r="EB571" s="39"/>
      <c r="EC571" s="39"/>
      <c r="ED571" s="39"/>
      <c r="EE571" s="39"/>
      <c r="EF571" s="39"/>
      <c r="EG571" s="39"/>
      <c r="EH571" s="39"/>
      <c r="EI571" s="39"/>
      <c r="EJ571" s="39"/>
      <c r="EK571" s="39"/>
      <c r="EL571" s="39"/>
      <c r="EM571" s="39"/>
      <c r="EN571" s="39"/>
      <c r="EO571" s="39"/>
      <c r="EP571" s="39"/>
      <c r="EQ571" s="39"/>
      <c r="ER571" s="39"/>
      <c r="ES571" s="39"/>
      <c r="ET571" s="39"/>
      <c r="EU571" s="39"/>
      <c r="EV571" s="39"/>
      <c r="EW571" s="39"/>
      <c r="EX571" s="39"/>
      <c r="EY571" s="39"/>
      <c r="EZ571" s="39"/>
      <c r="FA571" s="39"/>
      <c r="FB571" s="39"/>
      <c r="FC571" s="39"/>
      <c r="FD571" s="39"/>
      <c r="FE571" s="39"/>
      <c r="FF571" s="39"/>
      <c r="FG571" s="39"/>
      <c r="FH571" s="39"/>
      <c r="FI571" s="39"/>
      <c r="FJ571" s="39"/>
      <c r="FK571" s="39"/>
      <c r="FL571" s="39"/>
      <c r="FM571" s="39"/>
      <c r="FN571" s="39"/>
      <c r="FO571" s="39"/>
      <c r="FP571" s="39"/>
      <c r="FQ571" s="39"/>
      <c r="FR571" s="39"/>
      <c r="FS571" s="39"/>
      <c r="FT571" s="39"/>
      <c r="FU571" s="39"/>
      <c r="FV571" s="39"/>
      <c r="FW571" s="39"/>
      <c r="FX571" s="39"/>
      <c r="FY571" s="39"/>
      <c r="FZ571" s="39"/>
      <c r="GA571" s="39"/>
      <c r="GB571" s="39"/>
      <c r="GC571" s="39"/>
      <c r="GD571" s="39"/>
      <c r="GE571" s="39"/>
      <c r="GF571" s="39"/>
      <c r="GG571" s="39"/>
      <c r="GH571" s="39"/>
      <c r="GI571" s="39"/>
      <c r="GJ571" s="39"/>
      <c r="GK571" s="39"/>
      <c r="GL571" s="39"/>
      <c r="GM571" s="39"/>
      <c r="GN571" s="39"/>
      <c r="GO571" s="39"/>
      <c r="GP571" s="39"/>
      <c r="GQ571" s="39"/>
      <c r="GR571" s="39"/>
      <c r="GS571" s="39"/>
      <c r="GT571" s="39"/>
      <c r="GU571" s="39"/>
      <c r="GV571" s="39"/>
      <c r="GW571" s="39"/>
      <c r="GX571" s="39"/>
      <c r="GY571" s="39"/>
      <c r="GZ571" s="39"/>
      <c r="HA571" s="39"/>
      <c r="HB571" s="39"/>
      <c r="HC571" s="39"/>
      <c r="HD571" s="39"/>
      <c r="HE571" s="39"/>
      <c r="HF571" s="39"/>
      <c r="HG571" s="39"/>
      <c r="HH571" s="39"/>
      <c r="HI571" s="39"/>
      <c r="HJ571" s="39"/>
      <c r="HK571" s="39"/>
      <c r="HL571" s="39"/>
      <c r="HM571" s="39"/>
      <c r="HN571" s="39"/>
      <c r="HO571" s="39"/>
      <c r="HP571" s="39"/>
      <c r="HQ571" s="39"/>
      <c r="HR571" s="39"/>
      <c r="HS571" s="39"/>
      <c r="HT571" s="39"/>
      <c r="HU571" s="39"/>
      <c r="HV571" s="39"/>
      <c r="HW571" s="39"/>
      <c r="HX571" s="39"/>
      <c r="HY571" s="39"/>
      <c r="HZ571" s="39"/>
      <c r="IA571" s="39"/>
      <c r="IB571" s="39"/>
      <c r="IC571" s="39"/>
      <c r="ID571" s="39"/>
      <c r="IE571" s="39"/>
      <c r="IF571" s="39"/>
      <c r="IG571" s="39"/>
      <c r="IH571" s="39"/>
      <c r="II571" s="39"/>
      <c r="IJ571" s="39"/>
      <c r="IK571" s="39"/>
      <c r="IL571" s="39"/>
      <c r="IM571" s="39"/>
      <c r="IN571" s="39"/>
      <c r="IO571" s="39"/>
      <c r="IP571" s="39"/>
      <c r="IQ571" s="39"/>
      <c r="IR571" s="39"/>
      <c r="IS571" s="39"/>
      <c r="IT571" s="39"/>
      <c r="IU571" s="39"/>
    </row>
    <row r="572" spans="1:255" ht="39" customHeight="1">
      <c r="A572" s="24">
        <v>568</v>
      </c>
      <c r="B572" s="26" t="s">
        <v>1419</v>
      </c>
      <c r="C572" s="26" t="s">
        <v>1420</v>
      </c>
      <c r="D572" s="33" t="s">
        <v>1421</v>
      </c>
      <c r="E572" s="26">
        <v>1159</v>
      </c>
      <c r="F572" s="26"/>
      <c r="G572" s="26">
        <v>1159</v>
      </c>
      <c r="H572" s="26">
        <v>2019.3</v>
      </c>
      <c r="I572" s="26">
        <v>2019.12</v>
      </c>
      <c r="J572" s="69" t="s">
        <v>2168</v>
      </c>
      <c r="K572" s="26" t="s">
        <v>2168</v>
      </c>
      <c r="L572" s="41" t="s">
        <v>1422</v>
      </c>
      <c r="M572" s="69"/>
    </row>
    <row r="573" spans="1:255" ht="48.6" customHeight="1">
      <c r="A573" s="26">
        <v>569</v>
      </c>
      <c r="B573" s="26" t="s">
        <v>1423</v>
      </c>
      <c r="C573" s="26" t="s">
        <v>1424</v>
      </c>
      <c r="D573" s="33" t="s">
        <v>1425</v>
      </c>
      <c r="E573" s="26">
        <v>500</v>
      </c>
      <c r="F573" s="26"/>
      <c r="G573" s="26">
        <v>500</v>
      </c>
      <c r="H573" s="26">
        <v>2019.3</v>
      </c>
      <c r="I573" s="26">
        <v>2019.12</v>
      </c>
      <c r="J573" s="69" t="s">
        <v>2168</v>
      </c>
      <c r="K573" s="26" t="s">
        <v>2168</v>
      </c>
      <c r="L573" s="41" t="s">
        <v>1422</v>
      </c>
      <c r="M573" s="69"/>
    </row>
    <row r="574" spans="1:255" ht="41.4" customHeight="1">
      <c r="A574" s="24">
        <v>570</v>
      </c>
      <c r="B574" s="26" t="s">
        <v>1426</v>
      </c>
      <c r="C574" s="26" t="s">
        <v>1427</v>
      </c>
      <c r="D574" s="33" t="s">
        <v>1428</v>
      </c>
      <c r="E574" s="26">
        <v>650</v>
      </c>
      <c r="F574" s="26"/>
      <c r="G574" s="26">
        <v>650</v>
      </c>
      <c r="H574" s="26">
        <v>2019.3</v>
      </c>
      <c r="I574" s="26">
        <v>2019.12</v>
      </c>
      <c r="J574" s="69" t="s">
        <v>2168</v>
      </c>
      <c r="K574" s="26" t="s">
        <v>2168</v>
      </c>
      <c r="L574" s="41" t="s">
        <v>1422</v>
      </c>
      <c r="M574" s="69"/>
    </row>
    <row r="575" spans="1:255" ht="39.6" customHeight="1">
      <c r="A575" s="24">
        <v>571</v>
      </c>
      <c r="B575" s="26" t="s">
        <v>1429</v>
      </c>
      <c r="C575" s="26" t="s">
        <v>1430</v>
      </c>
      <c r="D575" s="33" t="s">
        <v>1431</v>
      </c>
      <c r="E575" s="26">
        <v>100</v>
      </c>
      <c r="F575" s="26"/>
      <c r="G575" s="26">
        <v>100</v>
      </c>
      <c r="H575" s="26">
        <v>2019.3</v>
      </c>
      <c r="I575" s="26">
        <v>2019.12</v>
      </c>
      <c r="J575" s="69" t="s">
        <v>2168</v>
      </c>
      <c r="K575" s="26" t="s">
        <v>2168</v>
      </c>
      <c r="L575" s="41" t="s">
        <v>1422</v>
      </c>
      <c r="M575" s="69"/>
    </row>
    <row r="576" spans="1:255" s="2" customFormat="1" ht="31.95" customHeight="1">
      <c r="A576" s="26">
        <v>572</v>
      </c>
      <c r="B576" s="31" t="s">
        <v>227</v>
      </c>
      <c r="C576" s="27" t="s">
        <v>109</v>
      </c>
      <c r="D576" s="28"/>
      <c r="E576" s="27">
        <f>SUM(E577:E578)</f>
        <v>1250</v>
      </c>
      <c r="F576" s="27"/>
      <c r="G576" s="27">
        <f>SUM(G577:G578)</f>
        <v>1250</v>
      </c>
      <c r="H576" s="27"/>
      <c r="I576" s="27"/>
      <c r="J576" s="111"/>
      <c r="K576" s="27"/>
      <c r="L576" s="40"/>
      <c r="M576" s="69" t="s">
        <v>500</v>
      </c>
    </row>
    <row r="577" spans="1:255" s="2" customFormat="1" ht="21.6">
      <c r="A577" s="24">
        <v>573</v>
      </c>
      <c r="B577" s="29" t="s">
        <v>153</v>
      </c>
      <c r="C577" s="29" t="s">
        <v>187</v>
      </c>
      <c r="D577" s="132" t="s">
        <v>1432</v>
      </c>
      <c r="E577" s="26">
        <v>350</v>
      </c>
      <c r="F577" s="26"/>
      <c r="G577" s="26">
        <v>350</v>
      </c>
      <c r="H577" s="26">
        <v>2019.1</v>
      </c>
      <c r="I577" s="26">
        <v>2019.12</v>
      </c>
      <c r="J577" s="69" t="s">
        <v>2170</v>
      </c>
      <c r="K577" s="26" t="s">
        <v>2170</v>
      </c>
      <c r="L577" s="41" t="s">
        <v>1433</v>
      </c>
      <c r="M577" s="69"/>
    </row>
    <row r="578" spans="1:255" ht="21.6">
      <c r="A578" s="24">
        <v>574</v>
      </c>
      <c r="B578" s="29" t="s">
        <v>153</v>
      </c>
      <c r="C578" s="29" t="s">
        <v>187</v>
      </c>
      <c r="D578" s="30" t="s">
        <v>154</v>
      </c>
      <c r="E578" s="26">
        <v>900</v>
      </c>
      <c r="F578" s="26"/>
      <c r="G578" s="26">
        <v>900</v>
      </c>
      <c r="H578" s="26">
        <v>2019.1</v>
      </c>
      <c r="I578" s="26">
        <v>2019.11</v>
      </c>
      <c r="J578" s="69" t="s">
        <v>5</v>
      </c>
      <c r="K578" s="26" t="s">
        <v>5</v>
      </c>
      <c r="L578" s="41" t="s">
        <v>1434</v>
      </c>
      <c r="M578" s="69"/>
    </row>
    <row r="579" spans="1:255" s="2" customFormat="1" ht="25.95" customHeight="1">
      <c r="A579" s="26">
        <v>575</v>
      </c>
      <c r="B579" s="21" t="s">
        <v>228</v>
      </c>
      <c r="C579" s="21" t="s">
        <v>109</v>
      </c>
      <c r="D579" s="25"/>
      <c r="E579" s="22">
        <f>SUM(E580,E876,E880,E882,E888)</f>
        <v>37275.39</v>
      </c>
      <c r="F579" s="21"/>
      <c r="G579" s="22">
        <f>SUM(G580,G876,G880,G882,G888)</f>
        <v>37275.39</v>
      </c>
      <c r="H579" s="23"/>
      <c r="I579" s="23"/>
      <c r="J579" s="63"/>
      <c r="K579" s="21"/>
      <c r="L579" s="38"/>
      <c r="M579" s="6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39"/>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c r="FF579" s="39"/>
      <c r="FG579" s="39"/>
      <c r="FH579" s="39"/>
      <c r="FI579" s="39"/>
      <c r="FJ579" s="39"/>
      <c r="FK579" s="39"/>
      <c r="FL579" s="39"/>
      <c r="FM579" s="39"/>
      <c r="FN579" s="39"/>
      <c r="FO579" s="39"/>
      <c r="FP579" s="39"/>
      <c r="FQ579" s="39"/>
      <c r="FR579" s="39"/>
      <c r="FS579" s="39"/>
      <c r="FT579" s="39"/>
      <c r="FU579" s="39"/>
      <c r="FV579" s="39"/>
      <c r="FW579" s="39"/>
      <c r="FX579" s="39"/>
      <c r="FY579" s="39"/>
      <c r="FZ579" s="39"/>
      <c r="GA579" s="39"/>
      <c r="GB579" s="39"/>
      <c r="GC579" s="39"/>
      <c r="GD579" s="39"/>
      <c r="GE579" s="39"/>
      <c r="GF579" s="39"/>
      <c r="GG579" s="39"/>
      <c r="GH579" s="39"/>
      <c r="GI579" s="39"/>
      <c r="GJ579" s="39"/>
      <c r="GK579" s="39"/>
      <c r="GL579" s="39"/>
      <c r="GM579" s="39"/>
      <c r="GN579" s="39"/>
      <c r="GO579" s="39"/>
      <c r="GP579" s="39"/>
      <c r="GQ579" s="39"/>
      <c r="GR579" s="39"/>
      <c r="GS579" s="39"/>
      <c r="GT579" s="39"/>
      <c r="GU579" s="39"/>
      <c r="GV579" s="39"/>
      <c r="GW579" s="39"/>
      <c r="GX579" s="39"/>
      <c r="GY579" s="39"/>
      <c r="GZ579" s="39"/>
      <c r="HA579" s="39"/>
      <c r="HB579" s="39"/>
      <c r="HC579" s="39"/>
      <c r="HD579" s="39"/>
      <c r="HE579" s="39"/>
      <c r="HF579" s="39"/>
      <c r="HG579" s="39"/>
      <c r="HH579" s="39"/>
      <c r="HI579" s="39"/>
      <c r="HJ579" s="39"/>
      <c r="HK579" s="39"/>
      <c r="HL579" s="39"/>
      <c r="HM579" s="39"/>
      <c r="HN579" s="39"/>
      <c r="HO579" s="39"/>
      <c r="HP579" s="39"/>
      <c r="HQ579" s="39"/>
      <c r="HR579" s="39"/>
      <c r="HS579" s="39"/>
      <c r="HT579" s="39"/>
      <c r="HU579" s="39"/>
      <c r="HV579" s="39"/>
      <c r="HW579" s="39"/>
      <c r="HX579" s="39"/>
      <c r="HY579" s="39"/>
      <c r="HZ579" s="39"/>
      <c r="IA579" s="39"/>
      <c r="IB579" s="39"/>
      <c r="IC579" s="39"/>
      <c r="ID579" s="39"/>
      <c r="IE579" s="39"/>
      <c r="IF579" s="39"/>
      <c r="IG579" s="39"/>
      <c r="IH579" s="39"/>
      <c r="II579" s="39"/>
      <c r="IJ579" s="39"/>
      <c r="IK579" s="39"/>
      <c r="IL579" s="39"/>
      <c r="IM579" s="39"/>
      <c r="IN579" s="39"/>
      <c r="IO579" s="39"/>
      <c r="IP579" s="39"/>
      <c r="IQ579" s="39"/>
      <c r="IR579" s="39"/>
      <c r="IS579" s="39"/>
      <c r="IT579" s="39"/>
      <c r="IU579" s="39"/>
    </row>
    <row r="580" spans="1:255" s="2" customFormat="1" ht="32.4" customHeight="1">
      <c r="A580" s="24">
        <v>576</v>
      </c>
      <c r="B580" s="21" t="s">
        <v>229</v>
      </c>
      <c r="C580" s="21" t="s">
        <v>272</v>
      </c>
      <c r="D580" s="25"/>
      <c r="E580" s="22">
        <f>SUM(E581,E597,E601,E616,E636,E656,E681,E686,E709,E718,E744,E776,E793,E810,E828,E854,E865)</f>
        <v>15055.89</v>
      </c>
      <c r="F580" s="21"/>
      <c r="G580" s="22">
        <f>SUM(G581,G597,G601,G616,G636,G656,G681,G686,G709,G718,G744,G776,G793,G810,G828,G854,G865)</f>
        <v>15055.89</v>
      </c>
      <c r="H580" s="23"/>
      <c r="I580" s="23"/>
      <c r="J580" s="63"/>
      <c r="K580" s="21"/>
      <c r="L580" s="38"/>
      <c r="M580" s="69" t="s">
        <v>500</v>
      </c>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3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3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9"/>
      <c r="EB580" s="39"/>
      <c r="EC580" s="39"/>
      <c r="ED580" s="39"/>
      <c r="EE580" s="39"/>
      <c r="EF580" s="39"/>
      <c r="EG580" s="39"/>
      <c r="EH580" s="39"/>
      <c r="EI580" s="39"/>
      <c r="EJ580" s="39"/>
      <c r="EK580" s="39"/>
      <c r="EL580" s="39"/>
      <c r="EM580" s="39"/>
      <c r="EN580" s="39"/>
      <c r="EO580" s="39"/>
      <c r="EP580" s="39"/>
      <c r="EQ580" s="39"/>
      <c r="ER580" s="39"/>
      <c r="ES580" s="39"/>
      <c r="ET580" s="39"/>
      <c r="EU580" s="39"/>
      <c r="EV580" s="39"/>
      <c r="EW580" s="39"/>
      <c r="EX580" s="39"/>
      <c r="EY580" s="39"/>
      <c r="EZ580" s="39"/>
      <c r="FA580" s="39"/>
      <c r="FB580" s="39"/>
      <c r="FC580" s="39"/>
      <c r="FD580" s="39"/>
      <c r="FE580" s="39"/>
      <c r="FF580" s="39"/>
      <c r="FG580" s="39"/>
      <c r="FH580" s="39"/>
      <c r="FI580" s="39"/>
      <c r="FJ580" s="39"/>
      <c r="FK580" s="39"/>
      <c r="FL580" s="39"/>
      <c r="FM580" s="39"/>
      <c r="FN580" s="39"/>
      <c r="FO580" s="39"/>
      <c r="FP580" s="39"/>
      <c r="FQ580" s="39"/>
      <c r="FR580" s="39"/>
      <c r="FS580" s="39"/>
      <c r="FT580" s="39"/>
      <c r="FU580" s="39"/>
      <c r="FV580" s="39"/>
      <c r="FW580" s="39"/>
      <c r="FX580" s="39"/>
      <c r="FY580" s="39"/>
      <c r="FZ580" s="39"/>
      <c r="GA580" s="39"/>
      <c r="GB580" s="39"/>
      <c r="GC580" s="39"/>
      <c r="GD580" s="39"/>
      <c r="GE580" s="39"/>
      <c r="GF580" s="39"/>
      <c r="GG580" s="39"/>
      <c r="GH580" s="39"/>
      <c r="GI580" s="39"/>
      <c r="GJ580" s="39"/>
      <c r="GK580" s="39"/>
      <c r="GL580" s="39"/>
      <c r="GM580" s="39"/>
      <c r="GN580" s="39"/>
      <c r="GO580" s="39"/>
      <c r="GP580" s="39"/>
      <c r="GQ580" s="39"/>
      <c r="GR580" s="39"/>
      <c r="GS580" s="39"/>
      <c r="GT580" s="39"/>
      <c r="GU580" s="39"/>
      <c r="GV580" s="39"/>
      <c r="GW580" s="39"/>
      <c r="GX580" s="39"/>
      <c r="GY580" s="39"/>
      <c r="GZ580" s="39"/>
      <c r="HA580" s="39"/>
      <c r="HB580" s="39"/>
      <c r="HC580" s="39"/>
      <c r="HD580" s="39"/>
      <c r="HE580" s="39"/>
      <c r="HF580" s="39"/>
      <c r="HG580" s="39"/>
      <c r="HH580" s="39"/>
      <c r="HI580" s="39"/>
      <c r="HJ580" s="39"/>
      <c r="HK580" s="39"/>
      <c r="HL580" s="39"/>
      <c r="HM580" s="39"/>
      <c r="HN580" s="39"/>
      <c r="HO580" s="39"/>
      <c r="HP580" s="39"/>
      <c r="HQ580" s="39"/>
      <c r="HR580" s="39"/>
      <c r="HS580" s="39"/>
      <c r="HT580" s="39"/>
      <c r="HU580" s="39"/>
      <c r="HV580" s="39"/>
      <c r="HW580" s="39"/>
      <c r="HX580" s="39"/>
      <c r="HY580" s="39"/>
      <c r="HZ580" s="39"/>
      <c r="IA580" s="39"/>
      <c r="IB580" s="39"/>
      <c r="IC580" s="39"/>
      <c r="ID580" s="39"/>
      <c r="IE580" s="39"/>
      <c r="IF580" s="39"/>
      <c r="IG580" s="39"/>
      <c r="IH580" s="39"/>
      <c r="II580" s="39"/>
      <c r="IJ580" s="39"/>
      <c r="IK580" s="39"/>
      <c r="IL580" s="39"/>
      <c r="IM580" s="39"/>
      <c r="IN580" s="39"/>
      <c r="IO580" s="39"/>
      <c r="IP580" s="39"/>
      <c r="IQ580" s="39"/>
      <c r="IR580" s="39"/>
      <c r="IS580" s="39"/>
      <c r="IT580" s="39"/>
      <c r="IU580" s="39"/>
    </row>
    <row r="581" spans="1:255" s="2" customFormat="1">
      <c r="A581" s="24">
        <v>577</v>
      </c>
      <c r="B581" s="27" t="s">
        <v>284</v>
      </c>
      <c r="C581" s="27"/>
      <c r="D581" s="28"/>
      <c r="E581" s="27">
        <f>SUM(E582:E596)</f>
        <v>960.11</v>
      </c>
      <c r="F581" s="27"/>
      <c r="G581" s="27">
        <f>SUM(G582:G596)</f>
        <v>960.11</v>
      </c>
      <c r="H581" s="27"/>
      <c r="I581" s="27"/>
      <c r="J581" s="111"/>
      <c r="K581" s="27"/>
      <c r="L581" s="40"/>
      <c r="M581" s="69"/>
    </row>
    <row r="582" spans="1:255" ht="25.95" customHeight="1">
      <c r="A582" s="26">
        <v>578</v>
      </c>
      <c r="B582" s="29" t="s">
        <v>1435</v>
      </c>
      <c r="C582" s="29" t="s">
        <v>1436</v>
      </c>
      <c r="D582" s="30" t="s">
        <v>1437</v>
      </c>
      <c r="E582" s="26">
        <v>90</v>
      </c>
      <c r="F582" s="26"/>
      <c r="G582" s="26">
        <v>90</v>
      </c>
      <c r="H582" s="26">
        <v>2019.1</v>
      </c>
      <c r="I582" s="26">
        <v>2019.11</v>
      </c>
      <c r="J582" s="69" t="s">
        <v>1041</v>
      </c>
      <c r="K582" s="26" t="s">
        <v>201</v>
      </c>
      <c r="L582" s="43" t="s">
        <v>1438</v>
      </c>
      <c r="M582" s="69"/>
    </row>
    <row r="583" spans="1:255" ht="38.4" customHeight="1">
      <c r="A583" s="24">
        <v>579</v>
      </c>
      <c r="B583" s="29" t="s">
        <v>1439</v>
      </c>
      <c r="C583" s="29" t="s">
        <v>1440</v>
      </c>
      <c r="D583" s="30" t="s">
        <v>1441</v>
      </c>
      <c r="E583" s="26">
        <v>50</v>
      </c>
      <c r="F583" s="26"/>
      <c r="G583" s="26">
        <v>50</v>
      </c>
      <c r="H583" s="26">
        <v>2019.1</v>
      </c>
      <c r="I583" s="26">
        <v>2019.11</v>
      </c>
      <c r="J583" s="69" t="s">
        <v>1041</v>
      </c>
      <c r="K583" s="26" t="s">
        <v>201</v>
      </c>
      <c r="L583" s="43" t="s">
        <v>1442</v>
      </c>
      <c r="M583" s="69"/>
    </row>
    <row r="584" spans="1:255" ht="25.95" customHeight="1">
      <c r="A584" s="24">
        <v>580</v>
      </c>
      <c r="B584" s="29" t="s">
        <v>1443</v>
      </c>
      <c r="C584" s="29" t="s">
        <v>1444</v>
      </c>
      <c r="D584" s="30" t="s">
        <v>1445</v>
      </c>
      <c r="E584" s="26">
        <v>45</v>
      </c>
      <c r="F584" s="26"/>
      <c r="G584" s="26">
        <v>45</v>
      </c>
      <c r="H584" s="26">
        <v>2019.1</v>
      </c>
      <c r="I584" s="26">
        <v>2019.11</v>
      </c>
      <c r="J584" s="69" t="s">
        <v>41</v>
      </c>
      <c r="K584" s="26" t="s">
        <v>201</v>
      </c>
      <c r="L584" s="43" t="s">
        <v>1446</v>
      </c>
      <c r="M584" s="69"/>
    </row>
    <row r="585" spans="1:255" ht="48.6" customHeight="1">
      <c r="A585" s="26">
        <v>581</v>
      </c>
      <c r="B585" s="29" t="s">
        <v>157</v>
      </c>
      <c r="C585" s="29" t="s">
        <v>1447</v>
      </c>
      <c r="D585" s="30" t="s">
        <v>1448</v>
      </c>
      <c r="E585" s="26">
        <v>260</v>
      </c>
      <c r="F585" s="26"/>
      <c r="G585" s="26">
        <v>260</v>
      </c>
      <c r="H585" s="26">
        <v>2019.1</v>
      </c>
      <c r="I585" s="26">
        <v>2019.11</v>
      </c>
      <c r="J585" s="69" t="s">
        <v>32</v>
      </c>
      <c r="K585" s="26" t="s">
        <v>201</v>
      </c>
      <c r="L585" s="43" t="s">
        <v>1449</v>
      </c>
      <c r="M585" s="69"/>
    </row>
    <row r="586" spans="1:255" ht="25.95" customHeight="1">
      <c r="A586" s="24">
        <v>582</v>
      </c>
      <c r="B586" s="29" t="s">
        <v>1450</v>
      </c>
      <c r="C586" s="29" t="s">
        <v>1451</v>
      </c>
      <c r="D586" s="30" t="s">
        <v>1452</v>
      </c>
      <c r="E586" s="26">
        <v>60</v>
      </c>
      <c r="F586" s="26"/>
      <c r="G586" s="26">
        <v>60</v>
      </c>
      <c r="H586" s="26">
        <v>2019.1</v>
      </c>
      <c r="I586" s="26">
        <v>2019.11</v>
      </c>
      <c r="J586" s="69" t="s">
        <v>1041</v>
      </c>
      <c r="K586" s="26" t="s">
        <v>201</v>
      </c>
      <c r="L586" s="43" t="s">
        <v>1453</v>
      </c>
      <c r="M586" s="69"/>
    </row>
    <row r="587" spans="1:255" ht="25.95" customHeight="1">
      <c r="A587" s="24">
        <v>583</v>
      </c>
      <c r="B587" s="29" t="s">
        <v>1454</v>
      </c>
      <c r="C587" s="29" t="s">
        <v>1455</v>
      </c>
      <c r="D587" s="30" t="s">
        <v>1456</v>
      </c>
      <c r="E587" s="26">
        <v>14</v>
      </c>
      <c r="F587" s="26"/>
      <c r="G587" s="26">
        <v>14</v>
      </c>
      <c r="H587" s="26">
        <v>2019.1</v>
      </c>
      <c r="I587" s="26">
        <v>2019.11</v>
      </c>
      <c r="J587" s="69" t="s">
        <v>41</v>
      </c>
      <c r="K587" s="26" t="s">
        <v>201</v>
      </c>
      <c r="L587" s="43" t="s">
        <v>1457</v>
      </c>
      <c r="M587" s="69"/>
    </row>
    <row r="588" spans="1:255" ht="25.95" customHeight="1">
      <c r="A588" s="26">
        <v>584</v>
      </c>
      <c r="B588" s="29" t="s">
        <v>1454</v>
      </c>
      <c r="C588" s="29" t="s">
        <v>1458</v>
      </c>
      <c r="D588" s="30" t="s">
        <v>1459</v>
      </c>
      <c r="E588" s="26">
        <v>10</v>
      </c>
      <c r="F588" s="26"/>
      <c r="G588" s="26">
        <v>10</v>
      </c>
      <c r="H588" s="26">
        <v>2019.1</v>
      </c>
      <c r="I588" s="26">
        <v>2019.11</v>
      </c>
      <c r="J588" s="69" t="s">
        <v>41</v>
      </c>
      <c r="K588" s="26" t="s">
        <v>201</v>
      </c>
      <c r="L588" s="43" t="s">
        <v>1460</v>
      </c>
      <c r="M588" s="69"/>
    </row>
    <row r="589" spans="1:255" ht="25.95" customHeight="1">
      <c r="A589" s="24">
        <v>585</v>
      </c>
      <c r="B589" s="29" t="s">
        <v>1454</v>
      </c>
      <c r="C589" s="29" t="s">
        <v>1461</v>
      </c>
      <c r="D589" s="30" t="s">
        <v>1462</v>
      </c>
      <c r="E589" s="26">
        <v>16</v>
      </c>
      <c r="F589" s="26"/>
      <c r="G589" s="26">
        <v>16</v>
      </c>
      <c r="H589" s="26">
        <v>2019.1</v>
      </c>
      <c r="I589" s="26">
        <v>2019.11</v>
      </c>
      <c r="J589" s="69" t="s">
        <v>41</v>
      </c>
      <c r="K589" s="26" t="s">
        <v>201</v>
      </c>
      <c r="L589" s="43" t="s">
        <v>1463</v>
      </c>
      <c r="M589" s="69"/>
    </row>
    <row r="590" spans="1:255" ht="25.95" customHeight="1">
      <c r="A590" s="24">
        <v>586</v>
      </c>
      <c r="B590" s="29" t="s">
        <v>1454</v>
      </c>
      <c r="C590" s="29" t="s">
        <v>1464</v>
      </c>
      <c r="D590" s="30" t="s">
        <v>1465</v>
      </c>
      <c r="E590" s="26">
        <v>4</v>
      </c>
      <c r="F590" s="26"/>
      <c r="G590" s="26">
        <v>4</v>
      </c>
      <c r="H590" s="26">
        <v>2019.1</v>
      </c>
      <c r="I590" s="26">
        <v>2019.11</v>
      </c>
      <c r="J590" s="69" t="s">
        <v>41</v>
      </c>
      <c r="K590" s="26" t="s">
        <v>201</v>
      </c>
      <c r="L590" s="43" t="s">
        <v>1466</v>
      </c>
      <c r="M590" s="69"/>
    </row>
    <row r="591" spans="1:255" ht="25.95" customHeight="1">
      <c r="A591" s="26">
        <v>587</v>
      </c>
      <c r="B591" s="29" t="s">
        <v>1454</v>
      </c>
      <c r="C591" s="29" t="s">
        <v>1467</v>
      </c>
      <c r="D591" s="30" t="s">
        <v>1468</v>
      </c>
      <c r="E591" s="26">
        <v>6</v>
      </c>
      <c r="F591" s="26"/>
      <c r="G591" s="26">
        <v>6</v>
      </c>
      <c r="H591" s="26">
        <v>2019.1</v>
      </c>
      <c r="I591" s="26">
        <v>2019.11</v>
      </c>
      <c r="J591" s="69" t="s">
        <v>41</v>
      </c>
      <c r="K591" s="26" t="s">
        <v>201</v>
      </c>
      <c r="L591" s="43" t="s">
        <v>1469</v>
      </c>
      <c r="M591" s="69"/>
    </row>
    <row r="592" spans="1:255" ht="25.95" customHeight="1">
      <c r="A592" s="24">
        <v>588</v>
      </c>
      <c r="B592" s="29" t="s">
        <v>1454</v>
      </c>
      <c r="C592" s="29" t="s">
        <v>680</v>
      </c>
      <c r="D592" s="30" t="s">
        <v>1470</v>
      </c>
      <c r="E592" s="26">
        <v>12</v>
      </c>
      <c r="F592" s="26"/>
      <c r="G592" s="26">
        <v>12</v>
      </c>
      <c r="H592" s="26">
        <v>2019.1</v>
      </c>
      <c r="I592" s="26">
        <v>2019.11</v>
      </c>
      <c r="J592" s="69" t="s">
        <v>41</v>
      </c>
      <c r="K592" s="26" t="s">
        <v>201</v>
      </c>
      <c r="L592" s="43" t="s">
        <v>1471</v>
      </c>
      <c r="M592" s="69"/>
    </row>
    <row r="593" spans="1:13" ht="25.95" customHeight="1">
      <c r="A593" s="24">
        <v>589</v>
      </c>
      <c r="B593" s="29" t="s">
        <v>1454</v>
      </c>
      <c r="C593" s="29" t="s">
        <v>506</v>
      </c>
      <c r="D593" s="30" t="s">
        <v>1470</v>
      </c>
      <c r="E593" s="26">
        <v>12</v>
      </c>
      <c r="F593" s="26"/>
      <c r="G593" s="26">
        <v>12</v>
      </c>
      <c r="H593" s="26">
        <v>2019.1</v>
      </c>
      <c r="I593" s="26">
        <v>2019.11</v>
      </c>
      <c r="J593" s="69" t="s">
        <v>41</v>
      </c>
      <c r="K593" s="26" t="s">
        <v>201</v>
      </c>
      <c r="L593" s="43" t="s">
        <v>1472</v>
      </c>
      <c r="M593" s="69"/>
    </row>
    <row r="594" spans="1:13" ht="25.95" customHeight="1">
      <c r="A594" s="26">
        <v>590</v>
      </c>
      <c r="B594" s="29" t="s">
        <v>1454</v>
      </c>
      <c r="C594" s="29" t="s">
        <v>665</v>
      </c>
      <c r="D594" s="30" t="s">
        <v>1473</v>
      </c>
      <c r="E594" s="26">
        <v>24</v>
      </c>
      <c r="F594" s="26"/>
      <c r="G594" s="26">
        <v>24</v>
      </c>
      <c r="H594" s="26">
        <v>2019.1</v>
      </c>
      <c r="I594" s="26">
        <v>2019.11</v>
      </c>
      <c r="J594" s="69" t="s">
        <v>41</v>
      </c>
      <c r="K594" s="26" t="s">
        <v>201</v>
      </c>
      <c r="L594" s="43" t="s">
        <v>1474</v>
      </c>
      <c r="M594" s="69"/>
    </row>
    <row r="595" spans="1:13" ht="82.2" customHeight="1">
      <c r="A595" s="24">
        <v>591</v>
      </c>
      <c r="B595" s="29" t="s">
        <v>1475</v>
      </c>
      <c r="C595" s="29" t="s">
        <v>1476</v>
      </c>
      <c r="D595" s="30" t="s">
        <v>1477</v>
      </c>
      <c r="E595" s="26">
        <v>167.63</v>
      </c>
      <c r="F595" s="26"/>
      <c r="G595" s="26">
        <v>167.63</v>
      </c>
      <c r="H595" s="26">
        <v>2019.1</v>
      </c>
      <c r="I595" s="26">
        <v>2019.11</v>
      </c>
      <c r="J595" s="69" t="s">
        <v>32</v>
      </c>
      <c r="K595" s="26" t="s">
        <v>201</v>
      </c>
      <c r="L595" s="43" t="s">
        <v>1478</v>
      </c>
      <c r="M595" s="69" t="s">
        <v>1479</v>
      </c>
    </row>
    <row r="596" spans="1:13" ht="60" customHeight="1">
      <c r="A596" s="24">
        <v>592</v>
      </c>
      <c r="B596" s="29" t="s">
        <v>1480</v>
      </c>
      <c r="C596" s="29" t="s">
        <v>1476</v>
      </c>
      <c r="D596" s="30" t="s">
        <v>1481</v>
      </c>
      <c r="E596" s="26">
        <v>189.48</v>
      </c>
      <c r="F596" s="26"/>
      <c r="G596" s="26">
        <v>189.48</v>
      </c>
      <c r="H596" s="26">
        <v>2019.1</v>
      </c>
      <c r="I596" s="26">
        <v>2019.11</v>
      </c>
      <c r="J596" s="69" t="s">
        <v>2168</v>
      </c>
      <c r="K596" s="26" t="s">
        <v>201</v>
      </c>
      <c r="L596" s="43" t="s">
        <v>1482</v>
      </c>
      <c r="M596" s="69" t="s">
        <v>1479</v>
      </c>
    </row>
    <row r="597" spans="1:13" s="2" customFormat="1">
      <c r="A597" s="26">
        <v>593</v>
      </c>
      <c r="B597" s="31" t="s">
        <v>293</v>
      </c>
      <c r="C597" s="31"/>
      <c r="D597" s="32"/>
      <c r="E597" s="31">
        <f>SUM(E598:E600)</f>
        <v>273</v>
      </c>
      <c r="F597" s="31"/>
      <c r="G597" s="31">
        <f>SUM(G598:G600)</f>
        <v>273</v>
      </c>
      <c r="H597" s="31"/>
      <c r="I597" s="31"/>
      <c r="J597" s="64"/>
      <c r="K597" s="31"/>
      <c r="L597" s="42"/>
      <c r="M597" s="67"/>
    </row>
    <row r="598" spans="1:13" ht="25.95" customHeight="1">
      <c r="A598" s="24">
        <v>594</v>
      </c>
      <c r="B598" s="29" t="s">
        <v>157</v>
      </c>
      <c r="C598" s="29" t="s">
        <v>1483</v>
      </c>
      <c r="D598" s="30" t="s">
        <v>1484</v>
      </c>
      <c r="E598" s="29">
        <v>100</v>
      </c>
      <c r="F598" s="29"/>
      <c r="G598" s="29">
        <v>100</v>
      </c>
      <c r="H598" s="26">
        <v>2019.1</v>
      </c>
      <c r="I598" s="26">
        <v>2019.11</v>
      </c>
      <c r="J598" s="67" t="s">
        <v>32</v>
      </c>
      <c r="K598" s="29" t="s">
        <v>202</v>
      </c>
      <c r="L598" s="43" t="s">
        <v>1485</v>
      </c>
      <c r="M598" s="67"/>
    </row>
    <row r="599" spans="1:13" ht="25.95" customHeight="1">
      <c r="A599" s="24">
        <v>595</v>
      </c>
      <c r="B599" s="29" t="s">
        <v>157</v>
      </c>
      <c r="C599" s="29" t="s">
        <v>1486</v>
      </c>
      <c r="D599" s="30" t="s">
        <v>1484</v>
      </c>
      <c r="E599" s="29">
        <v>100</v>
      </c>
      <c r="F599" s="29"/>
      <c r="G599" s="29">
        <v>100</v>
      </c>
      <c r="H599" s="26">
        <v>2019.1</v>
      </c>
      <c r="I599" s="26">
        <v>2019.11</v>
      </c>
      <c r="J599" s="67" t="s">
        <v>32</v>
      </c>
      <c r="K599" s="29" t="s">
        <v>202</v>
      </c>
      <c r="L599" s="43" t="s">
        <v>1487</v>
      </c>
      <c r="M599" s="67"/>
    </row>
    <row r="600" spans="1:13" ht="37.950000000000003" customHeight="1">
      <c r="A600" s="26">
        <v>596</v>
      </c>
      <c r="B600" s="29" t="s">
        <v>1488</v>
      </c>
      <c r="C600" s="29" t="s">
        <v>1489</v>
      </c>
      <c r="D600" s="30" t="s">
        <v>1490</v>
      </c>
      <c r="E600" s="29">
        <v>73</v>
      </c>
      <c r="F600" s="29"/>
      <c r="G600" s="29">
        <v>73</v>
      </c>
      <c r="H600" s="26">
        <v>2019.1</v>
      </c>
      <c r="I600" s="26">
        <v>2019.11</v>
      </c>
      <c r="J600" s="67" t="s">
        <v>1915</v>
      </c>
      <c r="K600" s="29" t="s">
        <v>202</v>
      </c>
      <c r="L600" s="43" t="s">
        <v>1491</v>
      </c>
      <c r="M600" s="67"/>
    </row>
    <row r="601" spans="1:13" s="7" customFormat="1" ht="10.8">
      <c r="A601" s="24">
        <v>597</v>
      </c>
      <c r="B601" s="31" t="s">
        <v>304</v>
      </c>
      <c r="C601" s="31"/>
      <c r="D601" s="32"/>
      <c r="E601" s="31">
        <f>SUM(E602:E615)</f>
        <v>813</v>
      </c>
      <c r="F601" s="31"/>
      <c r="G601" s="31">
        <f>SUM(G602:G615)</f>
        <v>813</v>
      </c>
      <c r="H601" s="31"/>
      <c r="I601" s="31"/>
      <c r="J601" s="64"/>
      <c r="K601" s="31"/>
      <c r="L601" s="42"/>
      <c r="M601" s="67"/>
    </row>
    <row r="602" spans="1:13" s="4" customFormat="1" ht="39" customHeight="1">
      <c r="A602" s="24">
        <v>598</v>
      </c>
      <c r="B602" s="26" t="s">
        <v>1492</v>
      </c>
      <c r="C602" s="26" t="s">
        <v>502</v>
      </c>
      <c r="D602" s="33" t="s">
        <v>1493</v>
      </c>
      <c r="E602" s="29">
        <v>80</v>
      </c>
      <c r="F602" s="29"/>
      <c r="G602" s="29">
        <v>80</v>
      </c>
      <c r="H602" s="26">
        <v>2019.1</v>
      </c>
      <c r="I602" s="26">
        <v>2019.11</v>
      </c>
      <c r="J602" s="67" t="s">
        <v>32</v>
      </c>
      <c r="K602" s="29" t="s">
        <v>203</v>
      </c>
      <c r="L602" s="41" t="s">
        <v>1494</v>
      </c>
      <c r="M602" s="67"/>
    </row>
    <row r="603" spans="1:13" s="4" customFormat="1" ht="25.95" customHeight="1">
      <c r="A603" s="26">
        <v>599</v>
      </c>
      <c r="B603" s="26" t="s">
        <v>1495</v>
      </c>
      <c r="C603" s="26" t="s">
        <v>649</v>
      </c>
      <c r="D603" s="33" t="s">
        <v>1496</v>
      </c>
      <c r="E603" s="29">
        <v>100</v>
      </c>
      <c r="F603" s="29"/>
      <c r="G603" s="29">
        <v>100</v>
      </c>
      <c r="H603" s="26">
        <v>2019.1</v>
      </c>
      <c r="I603" s="26">
        <v>2019.11</v>
      </c>
      <c r="J603" s="67" t="s">
        <v>32</v>
      </c>
      <c r="K603" s="29" t="s">
        <v>203</v>
      </c>
      <c r="L603" s="41" t="s">
        <v>1494</v>
      </c>
      <c r="M603" s="67"/>
    </row>
    <row r="604" spans="1:13" s="4" customFormat="1" ht="25.95" customHeight="1">
      <c r="A604" s="24">
        <v>600</v>
      </c>
      <c r="B604" s="26" t="s">
        <v>1497</v>
      </c>
      <c r="C604" s="26" t="s">
        <v>1498</v>
      </c>
      <c r="D604" s="33" t="s">
        <v>1497</v>
      </c>
      <c r="E604" s="29">
        <v>5</v>
      </c>
      <c r="F604" s="29"/>
      <c r="G604" s="29">
        <v>5</v>
      </c>
      <c r="H604" s="26">
        <v>2019.1</v>
      </c>
      <c r="I604" s="26">
        <v>2019.11</v>
      </c>
      <c r="J604" s="67" t="s">
        <v>32</v>
      </c>
      <c r="K604" s="29" t="s">
        <v>203</v>
      </c>
      <c r="L604" s="41" t="s">
        <v>1494</v>
      </c>
      <c r="M604" s="67"/>
    </row>
    <row r="605" spans="1:13" s="4" customFormat="1" ht="10.8">
      <c r="A605" s="24">
        <v>601</v>
      </c>
      <c r="B605" s="26" t="s">
        <v>1499</v>
      </c>
      <c r="C605" s="26" t="s">
        <v>1500</v>
      </c>
      <c r="D605" s="33" t="s">
        <v>1501</v>
      </c>
      <c r="E605" s="29">
        <v>30</v>
      </c>
      <c r="F605" s="29"/>
      <c r="G605" s="29">
        <v>30</v>
      </c>
      <c r="H605" s="26">
        <v>2019.1</v>
      </c>
      <c r="I605" s="26">
        <v>2019.11</v>
      </c>
      <c r="J605" s="67" t="s">
        <v>32</v>
      </c>
      <c r="K605" s="29" t="s">
        <v>203</v>
      </c>
      <c r="L605" s="41" t="s">
        <v>1494</v>
      </c>
      <c r="M605" s="67"/>
    </row>
    <row r="606" spans="1:13" s="4" customFormat="1" ht="10.8">
      <c r="A606" s="26">
        <v>602</v>
      </c>
      <c r="B606" s="26" t="s">
        <v>1502</v>
      </c>
      <c r="C606" s="26" t="s">
        <v>1503</v>
      </c>
      <c r="D606" s="33" t="s">
        <v>1504</v>
      </c>
      <c r="E606" s="29">
        <v>13</v>
      </c>
      <c r="F606" s="29"/>
      <c r="G606" s="29">
        <v>13</v>
      </c>
      <c r="H606" s="26">
        <v>2019.1</v>
      </c>
      <c r="I606" s="26">
        <v>2019.11</v>
      </c>
      <c r="J606" s="67" t="s">
        <v>32</v>
      </c>
      <c r="K606" s="29" t="s">
        <v>203</v>
      </c>
      <c r="L606" s="41" t="s">
        <v>1494</v>
      </c>
      <c r="M606" s="67"/>
    </row>
    <row r="607" spans="1:13" s="4" customFormat="1" ht="10.8">
      <c r="A607" s="24">
        <v>603</v>
      </c>
      <c r="B607" s="26" t="s">
        <v>1505</v>
      </c>
      <c r="C607" s="26" t="s">
        <v>645</v>
      </c>
      <c r="D607" s="33" t="s">
        <v>1506</v>
      </c>
      <c r="E607" s="29">
        <v>5</v>
      </c>
      <c r="F607" s="29"/>
      <c r="G607" s="29">
        <v>5</v>
      </c>
      <c r="H607" s="26">
        <v>2019.1</v>
      </c>
      <c r="I607" s="26">
        <v>2019.11</v>
      </c>
      <c r="J607" s="67" t="s">
        <v>35</v>
      </c>
      <c r="K607" s="29" t="s">
        <v>203</v>
      </c>
      <c r="L607" s="41" t="s">
        <v>1494</v>
      </c>
      <c r="M607" s="67"/>
    </row>
    <row r="608" spans="1:13" s="4" customFormat="1" ht="25.95" customHeight="1">
      <c r="A608" s="24">
        <v>604</v>
      </c>
      <c r="B608" s="26" t="s">
        <v>1507</v>
      </c>
      <c r="C608" s="26" t="s">
        <v>1508</v>
      </c>
      <c r="D608" s="33" t="s">
        <v>1509</v>
      </c>
      <c r="E608" s="29">
        <v>120</v>
      </c>
      <c r="F608" s="29"/>
      <c r="G608" s="29">
        <v>120</v>
      </c>
      <c r="H608" s="26">
        <v>2019.1</v>
      </c>
      <c r="I608" s="26">
        <v>2019.11</v>
      </c>
      <c r="J608" s="67" t="s">
        <v>2170</v>
      </c>
      <c r="K608" s="29" t="s">
        <v>203</v>
      </c>
      <c r="L608" s="41" t="s">
        <v>1494</v>
      </c>
      <c r="M608" s="67"/>
    </row>
    <row r="609" spans="1:13" s="4" customFormat="1" ht="10.8">
      <c r="A609" s="26">
        <v>605</v>
      </c>
      <c r="B609" s="26" t="s">
        <v>1510</v>
      </c>
      <c r="C609" s="26" t="s">
        <v>738</v>
      </c>
      <c r="D609" s="33" t="s">
        <v>1511</v>
      </c>
      <c r="E609" s="29">
        <v>40</v>
      </c>
      <c r="F609" s="29"/>
      <c r="G609" s="29">
        <v>40</v>
      </c>
      <c r="H609" s="26">
        <v>2019.1</v>
      </c>
      <c r="I609" s="26">
        <v>2019.11</v>
      </c>
      <c r="J609" s="67" t="s">
        <v>2170</v>
      </c>
      <c r="K609" s="29" t="s">
        <v>203</v>
      </c>
      <c r="L609" s="41" t="s">
        <v>1512</v>
      </c>
      <c r="M609" s="67"/>
    </row>
    <row r="610" spans="1:13" s="4" customFormat="1" ht="10.8">
      <c r="A610" s="24">
        <v>606</v>
      </c>
      <c r="B610" s="26" t="s">
        <v>1513</v>
      </c>
      <c r="C610" s="26" t="s">
        <v>520</v>
      </c>
      <c r="D610" s="33" t="s">
        <v>1513</v>
      </c>
      <c r="E610" s="29">
        <v>5</v>
      </c>
      <c r="F610" s="29"/>
      <c r="G610" s="29">
        <v>5</v>
      </c>
      <c r="H610" s="26">
        <v>2019.1</v>
      </c>
      <c r="I610" s="26">
        <v>2019.11</v>
      </c>
      <c r="J610" s="67" t="s">
        <v>2168</v>
      </c>
      <c r="K610" s="29" t="s">
        <v>203</v>
      </c>
      <c r="L610" s="41" t="s">
        <v>1512</v>
      </c>
      <c r="M610" s="67"/>
    </row>
    <row r="611" spans="1:13" s="4" customFormat="1" ht="10.8">
      <c r="A611" s="24">
        <v>607</v>
      </c>
      <c r="B611" s="26" t="s">
        <v>1514</v>
      </c>
      <c r="C611" s="26" t="s">
        <v>1508</v>
      </c>
      <c r="D611" s="33" t="s">
        <v>1515</v>
      </c>
      <c r="E611" s="29">
        <v>15</v>
      </c>
      <c r="F611" s="29"/>
      <c r="G611" s="29">
        <v>15</v>
      </c>
      <c r="H611" s="26">
        <v>2019.1</v>
      </c>
      <c r="I611" s="26">
        <v>2019.11</v>
      </c>
      <c r="J611" s="67" t="s">
        <v>1349</v>
      </c>
      <c r="K611" s="29" t="s">
        <v>203</v>
      </c>
      <c r="L611" s="41" t="s">
        <v>1516</v>
      </c>
      <c r="M611" s="67"/>
    </row>
    <row r="612" spans="1:13" s="4" customFormat="1" ht="25.95" customHeight="1">
      <c r="A612" s="26">
        <v>608</v>
      </c>
      <c r="B612" s="29" t="s">
        <v>157</v>
      </c>
      <c r="C612" s="26" t="s">
        <v>1508</v>
      </c>
      <c r="D612" s="33" t="s">
        <v>1517</v>
      </c>
      <c r="E612" s="29">
        <v>100</v>
      </c>
      <c r="F612" s="29"/>
      <c r="G612" s="29">
        <v>100</v>
      </c>
      <c r="H612" s="26">
        <v>2019.1</v>
      </c>
      <c r="I612" s="26">
        <v>2019.11</v>
      </c>
      <c r="J612" s="67" t="s">
        <v>32</v>
      </c>
      <c r="K612" s="29" t="s">
        <v>203</v>
      </c>
      <c r="L612" s="41" t="s">
        <v>1518</v>
      </c>
      <c r="M612" s="67"/>
    </row>
    <row r="613" spans="1:13" s="4" customFormat="1" ht="25.95" customHeight="1">
      <c r="A613" s="24">
        <v>609</v>
      </c>
      <c r="B613" s="29" t="s">
        <v>157</v>
      </c>
      <c r="C613" s="26" t="s">
        <v>1519</v>
      </c>
      <c r="D613" s="33" t="s">
        <v>1517</v>
      </c>
      <c r="E613" s="29">
        <v>100</v>
      </c>
      <c r="F613" s="29"/>
      <c r="G613" s="29">
        <v>100</v>
      </c>
      <c r="H613" s="26">
        <v>2019.1</v>
      </c>
      <c r="I613" s="26">
        <v>2019.11</v>
      </c>
      <c r="J613" s="67" t="s">
        <v>32</v>
      </c>
      <c r="K613" s="29" t="s">
        <v>203</v>
      </c>
      <c r="L613" s="41" t="s">
        <v>1518</v>
      </c>
      <c r="M613" s="67"/>
    </row>
    <row r="614" spans="1:13" s="4" customFormat="1" ht="25.95" customHeight="1">
      <c r="A614" s="24">
        <v>610</v>
      </c>
      <c r="B614" s="29" t="s">
        <v>157</v>
      </c>
      <c r="C614" s="26" t="s">
        <v>755</v>
      </c>
      <c r="D614" s="33" t="s">
        <v>1517</v>
      </c>
      <c r="E614" s="29">
        <v>100</v>
      </c>
      <c r="F614" s="29"/>
      <c r="G614" s="29">
        <v>100</v>
      </c>
      <c r="H614" s="26">
        <v>2019.1</v>
      </c>
      <c r="I614" s="26">
        <v>2019.11</v>
      </c>
      <c r="J614" s="67" t="s">
        <v>32</v>
      </c>
      <c r="K614" s="29" t="s">
        <v>203</v>
      </c>
      <c r="L614" s="41" t="s">
        <v>1518</v>
      </c>
      <c r="M614" s="67"/>
    </row>
    <row r="615" spans="1:13" s="4" customFormat="1" ht="25.95" customHeight="1">
      <c r="A615" s="26">
        <v>611</v>
      </c>
      <c r="B615" s="29" t="s">
        <v>157</v>
      </c>
      <c r="C615" s="26" t="s">
        <v>628</v>
      </c>
      <c r="D615" s="33" t="s">
        <v>1517</v>
      </c>
      <c r="E615" s="29">
        <v>100</v>
      </c>
      <c r="F615" s="29"/>
      <c r="G615" s="29">
        <v>100</v>
      </c>
      <c r="H615" s="26">
        <v>2019.1</v>
      </c>
      <c r="I615" s="26">
        <v>2019.11</v>
      </c>
      <c r="J615" s="67" t="s">
        <v>32</v>
      </c>
      <c r="K615" s="29" t="s">
        <v>203</v>
      </c>
      <c r="L615" s="41" t="s">
        <v>1518</v>
      </c>
      <c r="M615" s="67"/>
    </row>
    <row r="616" spans="1:13" s="7" customFormat="1" ht="10.8">
      <c r="A616" s="24">
        <v>612</v>
      </c>
      <c r="B616" s="31" t="s">
        <v>313</v>
      </c>
      <c r="C616" s="27"/>
      <c r="D616" s="28"/>
      <c r="E616" s="31">
        <f>SUM(E617:E635)</f>
        <v>1285.0899999999999</v>
      </c>
      <c r="F616" s="31"/>
      <c r="G616" s="31">
        <f>SUM(G617:G635)</f>
        <v>1285.0899999999999</v>
      </c>
      <c r="H616" s="31"/>
      <c r="I616" s="31"/>
      <c r="J616" s="64"/>
      <c r="K616" s="31"/>
      <c r="L616" s="40"/>
      <c r="M616" s="67"/>
    </row>
    <row r="617" spans="1:13" s="4" customFormat="1" ht="32.4">
      <c r="A617" s="24">
        <v>613</v>
      </c>
      <c r="B617" s="29" t="s">
        <v>1520</v>
      </c>
      <c r="C617" s="26" t="s">
        <v>1521</v>
      </c>
      <c r="D617" s="130" t="s">
        <v>1522</v>
      </c>
      <c r="E617" s="29">
        <v>205</v>
      </c>
      <c r="F617" s="29"/>
      <c r="G617" s="29">
        <v>205</v>
      </c>
      <c r="H617" s="26">
        <v>2019.1</v>
      </c>
      <c r="I617" s="26">
        <v>2019.11</v>
      </c>
      <c r="J617" s="67" t="s">
        <v>32</v>
      </c>
      <c r="K617" s="29" t="s">
        <v>278</v>
      </c>
      <c r="L617" s="41" t="s">
        <v>1523</v>
      </c>
      <c r="M617" s="67"/>
    </row>
    <row r="618" spans="1:13" s="4" customFormat="1" ht="36.6" customHeight="1">
      <c r="A618" s="26">
        <v>614</v>
      </c>
      <c r="B618" s="29" t="s">
        <v>157</v>
      </c>
      <c r="C618" s="26" t="s">
        <v>1524</v>
      </c>
      <c r="D618" s="33" t="s">
        <v>1525</v>
      </c>
      <c r="E618" s="29">
        <v>400</v>
      </c>
      <c r="F618" s="29"/>
      <c r="G618" s="29">
        <v>400</v>
      </c>
      <c r="H618" s="26">
        <v>2019.1</v>
      </c>
      <c r="I618" s="26">
        <v>2019.11</v>
      </c>
      <c r="J618" s="67" t="s">
        <v>32</v>
      </c>
      <c r="K618" s="29" t="s">
        <v>278</v>
      </c>
      <c r="L618" s="41" t="s">
        <v>1523</v>
      </c>
      <c r="M618" s="67"/>
    </row>
    <row r="619" spans="1:13" s="4" customFormat="1" ht="25.8" customHeight="1">
      <c r="A619" s="24">
        <v>615</v>
      </c>
      <c r="B619" s="26" t="s">
        <v>1526</v>
      </c>
      <c r="C619" s="26" t="s">
        <v>1527</v>
      </c>
      <c r="D619" s="33" t="s">
        <v>1528</v>
      </c>
      <c r="E619" s="29">
        <v>100</v>
      </c>
      <c r="F619" s="29"/>
      <c r="G619" s="29">
        <v>100</v>
      </c>
      <c r="H619" s="26">
        <v>2019.1</v>
      </c>
      <c r="I619" s="26">
        <v>2019.11</v>
      </c>
      <c r="J619" s="67" t="s">
        <v>32</v>
      </c>
      <c r="K619" s="29" t="s">
        <v>278</v>
      </c>
      <c r="L619" s="41" t="s">
        <v>1529</v>
      </c>
      <c r="M619" s="67"/>
    </row>
    <row r="620" spans="1:13" s="4" customFormat="1" ht="43.2" customHeight="1">
      <c r="A620" s="24">
        <v>616</v>
      </c>
      <c r="B620" s="26" t="s">
        <v>1530</v>
      </c>
      <c r="C620" s="26" t="s">
        <v>1531</v>
      </c>
      <c r="D620" s="33" t="s">
        <v>1532</v>
      </c>
      <c r="E620" s="29">
        <v>25</v>
      </c>
      <c r="F620" s="29"/>
      <c r="G620" s="29">
        <v>25</v>
      </c>
      <c r="H620" s="26">
        <v>2019.1</v>
      </c>
      <c r="I620" s="26">
        <v>2019.11</v>
      </c>
      <c r="J620" s="67" t="s">
        <v>1533</v>
      </c>
      <c r="K620" s="29" t="s">
        <v>278</v>
      </c>
      <c r="L620" s="41" t="s">
        <v>1532</v>
      </c>
      <c r="M620" s="67"/>
    </row>
    <row r="621" spans="1:13" s="4" customFormat="1" ht="25.95" customHeight="1">
      <c r="A621" s="26">
        <v>617</v>
      </c>
      <c r="B621" s="26" t="s">
        <v>1534</v>
      </c>
      <c r="C621" s="26" t="s">
        <v>1535</v>
      </c>
      <c r="D621" s="33" t="s">
        <v>1536</v>
      </c>
      <c r="E621" s="29">
        <v>20</v>
      </c>
      <c r="F621" s="29"/>
      <c r="G621" s="29">
        <v>20</v>
      </c>
      <c r="H621" s="26">
        <v>2019.1</v>
      </c>
      <c r="I621" s="26">
        <v>2019.11</v>
      </c>
      <c r="J621" s="67" t="s">
        <v>32</v>
      </c>
      <c r="K621" s="29" t="s">
        <v>278</v>
      </c>
      <c r="L621" s="41" t="s">
        <v>1537</v>
      </c>
      <c r="M621" s="67"/>
    </row>
    <row r="622" spans="1:13" s="4" customFormat="1" ht="86.4">
      <c r="A622" s="24">
        <v>618</v>
      </c>
      <c r="B622" s="26" t="s">
        <v>1538</v>
      </c>
      <c r="C622" s="26" t="s">
        <v>1539</v>
      </c>
      <c r="D622" s="33" t="s">
        <v>1540</v>
      </c>
      <c r="E622" s="29">
        <v>180</v>
      </c>
      <c r="F622" s="29"/>
      <c r="G622" s="29">
        <v>180</v>
      </c>
      <c r="H622" s="26">
        <v>2019.1</v>
      </c>
      <c r="I622" s="26">
        <v>2019.11</v>
      </c>
      <c r="J622" s="67" t="s">
        <v>41</v>
      </c>
      <c r="K622" s="29" t="s">
        <v>278</v>
      </c>
      <c r="L622" s="41" t="s">
        <v>1541</v>
      </c>
      <c r="M622" s="67"/>
    </row>
    <row r="623" spans="1:13" s="4" customFormat="1" ht="22.8" customHeight="1">
      <c r="A623" s="24">
        <v>619</v>
      </c>
      <c r="B623" s="26" t="s">
        <v>1542</v>
      </c>
      <c r="C623" s="26" t="s">
        <v>502</v>
      </c>
      <c r="D623" s="33" t="s">
        <v>1543</v>
      </c>
      <c r="E623" s="29">
        <v>70</v>
      </c>
      <c r="F623" s="29"/>
      <c r="G623" s="29">
        <v>70</v>
      </c>
      <c r="H623" s="26">
        <v>2019.1</v>
      </c>
      <c r="I623" s="26">
        <v>2019.11</v>
      </c>
      <c r="J623" s="67" t="s">
        <v>32</v>
      </c>
      <c r="K623" s="29" t="s">
        <v>278</v>
      </c>
      <c r="L623" s="41" t="s">
        <v>1544</v>
      </c>
      <c r="M623" s="67"/>
    </row>
    <row r="624" spans="1:13" s="4" customFormat="1" ht="22.2" customHeight="1">
      <c r="A624" s="26">
        <v>620</v>
      </c>
      <c r="B624" s="26" t="s">
        <v>1545</v>
      </c>
      <c r="C624" s="26" t="s">
        <v>502</v>
      </c>
      <c r="D624" s="33" t="s">
        <v>1546</v>
      </c>
      <c r="E624" s="29">
        <v>50</v>
      </c>
      <c r="F624" s="29"/>
      <c r="G624" s="29">
        <v>50</v>
      </c>
      <c r="H624" s="26">
        <v>2019.1</v>
      </c>
      <c r="I624" s="26">
        <v>2019.11</v>
      </c>
      <c r="J624" s="67" t="s">
        <v>32</v>
      </c>
      <c r="K624" s="29" t="s">
        <v>278</v>
      </c>
      <c r="L624" s="41" t="s">
        <v>1547</v>
      </c>
      <c r="M624" s="67"/>
    </row>
    <row r="625" spans="1:13" s="4" customFormat="1" ht="22.8" customHeight="1">
      <c r="A625" s="24">
        <v>621</v>
      </c>
      <c r="B625" s="29" t="s">
        <v>1548</v>
      </c>
      <c r="C625" s="29" t="s">
        <v>502</v>
      </c>
      <c r="D625" s="30" t="s">
        <v>1549</v>
      </c>
      <c r="E625" s="29">
        <v>50</v>
      </c>
      <c r="F625" s="29"/>
      <c r="G625" s="29">
        <v>50</v>
      </c>
      <c r="H625" s="26">
        <v>2019.1</v>
      </c>
      <c r="I625" s="26">
        <v>2019.11</v>
      </c>
      <c r="J625" s="67" t="s">
        <v>32</v>
      </c>
      <c r="K625" s="29" t="s">
        <v>278</v>
      </c>
      <c r="L625" s="43" t="s">
        <v>1550</v>
      </c>
      <c r="M625" s="67"/>
    </row>
    <row r="626" spans="1:13" s="4" customFormat="1" ht="24" customHeight="1">
      <c r="A626" s="24">
        <v>622</v>
      </c>
      <c r="B626" s="29" t="s">
        <v>1551</v>
      </c>
      <c r="C626" s="29" t="s">
        <v>502</v>
      </c>
      <c r="D626" s="30" t="s">
        <v>1552</v>
      </c>
      <c r="E626" s="29">
        <v>20</v>
      </c>
      <c r="F626" s="29"/>
      <c r="G626" s="29">
        <v>20</v>
      </c>
      <c r="H626" s="26">
        <v>2019.1</v>
      </c>
      <c r="I626" s="26">
        <v>2019.11</v>
      </c>
      <c r="J626" s="67" t="s">
        <v>35</v>
      </c>
      <c r="K626" s="29" t="s">
        <v>278</v>
      </c>
      <c r="L626" s="43" t="s">
        <v>1553</v>
      </c>
      <c r="M626" s="67"/>
    </row>
    <row r="627" spans="1:13" s="4" customFormat="1" ht="37.200000000000003" customHeight="1">
      <c r="A627" s="26">
        <v>623</v>
      </c>
      <c r="B627" s="29" t="s">
        <v>1554</v>
      </c>
      <c r="C627" s="29" t="s">
        <v>805</v>
      </c>
      <c r="D627" s="30" t="s">
        <v>1555</v>
      </c>
      <c r="E627" s="29">
        <v>10</v>
      </c>
      <c r="F627" s="29"/>
      <c r="G627" s="29">
        <v>10</v>
      </c>
      <c r="H627" s="26">
        <v>2019.1</v>
      </c>
      <c r="I627" s="26">
        <v>2019.11</v>
      </c>
      <c r="J627" s="67" t="s">
        <v>32</v>
      </c>
      <c r="K627" s="29" t="s">
        <v>278</v>
      </c>
      <c r="L627" s="43" t="s">
        <v>1556</v>
      </c>
      <c r="M627" s="67"/>
    </row>
    <row r="628" spans="1:13" s="4" customFormat="1" ht="21.6">
      <c r="A628" s="24">
        <v>624</v>
      </c>
      <c r="B628" s="29" t="s">
        <v>1557</v>
      </c>
      <c r="C628" s="29" t="s">
        <v>1521</v>
      </c>
      <c r="D628" s="30" t="s">
        <v>1558</v>
      </c>
      <c r="E628" s="29">
        <v>1</v>
      </c>
      <c r="F628" s="29"/>
      <c r="G628" s="29">
        <v>1</v>
      </c>
      <c r="H628" s="26">
        <v>2019.1</v>
      </c>
      <c r="I628" s="26">
        <v>2019.11</v>
      </c>
      <c r="J628" s="67" t="s">
        <v>32</v>
      </c>
      <c r="K628" s="29" t="s">
        <v>278</v>
      </c>
      <c r="L628" s="43" t="s">
        <v>1559</v>
      </c>
      <c r="M628" s="67"/>
    </row>
    <row r="629" spans="1:13" s="4" customFormat="1" ht="25.95" customHeight="1">
      <c r="A629" s="24">
        <v>625</v>
      </c>
      <c r="B629" s="29" t="s">
        <v>1560</v>
      </c>
      <c r="C629" s="29" t="s">
        <v>766</v>
      </c>
      <c r="D629" s="30" t="s">
        <v>1561</v>
      </c>
      <c r="E629" s="29">
        <v>2.5</v>
      </c>
      <c r="F629" s="29"/>
      <c r="G629" s="29">
        <v>2.5</v>
      </c>
      <c r="H629" s="26">
        <v>2019.1</v>
      </c>
      <c r="I629" s="26">
        <v>2019.11</v>
      </c>
      <c r="J629" s="67" t="s">
        <v>32</v>
      </c>
      <c r="K629" s="29" t="s">
        <v>278</v>
      </c>
      <c r="L629" s="43" t="s">
        <v>1562</v>
      </c>
      <c r="M629" s="67"/>
    </row>
    <row r="630" spans="1:13" s="4" customFormat="1" ht="25.95" customHeight="1">
      <c r="A630" s="26">
        <v>626</v>
      </c>
      <c r="B630" s="29" t="s">
        <v>1563</v>
      </c>
      <c r="C630" s="29" t="s">
        <v>1564</v>
      </c>
      <c r="D630" s="30" t="s">
        <v>1565</v>
      </c>
      <c r="E630" s="29">
        <v>15</v>
      </c>
      <c r="F630" s="29"/>
      <c r="G630" s="29">
        <v>15</v>
      </c>
      <c r="H630" s="26">
        <v>2019.1</v>
      </c>
      <c r="I630" s="26">
        <v>2019.11</v>
      </c>
      <c r="J630" s="67" t="s">
        <v>32</v>
      </c>
      <c r="K630" s="29" t="s">
        <v>278</v>
      </c>
      <c r="L630" s="43" t="s">
        <v>1566</v>
      </c>
      <c r="M630" s="67"/>
    </row>
    <row r="631" spans="1:13" s="4" customFormat="1" ht="25.95" customHeight="1">
      <c r="A631" s="24">
        <v>627</v>
      </c>
      <c r="B631" s="29" t="s">
        <v>1567</v>
      </c>
      <c r="C631" s="29" t="s">
        <v>783</v>
      </c>
      <c r="D631" s="30" t="s">
        <v>1568</v>
      </c>
      <c r="E631" s="29">
        <v>30</v>
      </c>
      <c r="F631" s="29"/>
      <c r="G631" s="29">
        <v>30</v>
      </c>
      <c r="H631" s="26">
        <v>2019.1</v>
      </c>
      <c r="I631" s="26">
        <v>2019.11</v>
      </c>
      <c r="J631" s="67" t="s">
        <v>32</v>
      </c>
      <c r="K631" s="29" t="s">
        <v>278</v>
      </c>
      <c r="L631" s="43" t="s">
        <v>1569</v>
      </c>
      <c r="M631" s="67"/>
    </row>
    <row r="632" spans="1:13" s="4" customFormat="1" ht="39" customHeight="1">
      <c r="A632" s="24">
        <v>628</v>
      </c>
      <c r="B632" s="29" t="s">
        <v>1570</v>
      </c>
      <c r="C632" s="29" t="s">
        <v>783</v>
      </c>
      <c r="D632" s="30" t="s">
        <v>1571</v>
      </c>
      <c r="E632" s="29">
        <v>30</v>
      </c>
      <c r="F632" s="29"/>
      <c r="G632" s="29">
        <v>30</v>
      </c>
      <c r="H632" s="26">
        <v>2019.1</v>
      </c>
      <c r="I632" s="26">
        <v>2019.11</v>
      </c>
      <c r="J632" s="67" t="s">
        <v>32</v>
      </c>
      <c r="K632" s="29" t="s">
        <v>278</v>
      </c>
      <c r="L632" s="43" t="s">
        <v>1572</v>
      </c>
      <c r="M632" s="67"/>
    </row>
    <row r="633" spans="1:13" s="4" customFormat="1" ht="38.4" customHeight="1">
      <c r="A633" s="26">
        <v>629</v>
      </c>
      <c r="B633" s="29" t="s">
        <v>1573</v>
      </c>
      <c r="C633" s="29" t="s">
        <v>783</v>
      </c>
      <c r="D633" s="30" t="s">
        <v>1574</v>
      </c>
      <c r="E633" s="29">
        <v>6</v>
      </c>
      <c r="F633" s="29"/>
      <c r="G633" s="29">
        <v>6</v>
      </c>
      <c r="H633" s="26">
        <v>2019.1</v>
      </c>
      <c r="I633" s="26">
        <v>2019.11</v>
      </c>
      <c r="J633" s="67" t="s">
        <v>32</v>
      </c>
      <c r="K633" s="29" t="s">
        <v>278</v>
      </c>
      <c r="L633" s="43" t="s">
        <v>1572</v>
      </c>
      <c r="M633" s="67"/>
    </row>
    <row r="634" spans="1:13" s="4" customFormat="1" ht="25.95" customHeight="1">
      <c r="A634" s="24">
        <v>630</v>
      </c>
      <c r="B634" s="29" t="s">
        <v>1575</v>
      </c>
      <c r="C634" s="29" t="s">
        <v>805</v>
      </c>
      <c r="D634" s="30" t="s">
        <v>1576</v>
      </c>
      <c r="E634" s="29">
        <v>70</v>
      </c>
      <c r="F634" s="29"/>
      <c r="G634" s="29">
        <v>70</v>
      </c>
      <c r="H634" s="26">
        <v>2019.1</v>
      </c>
      <c r="I634" s="26">
        <v>2019.11</v>
      </c>
      <c r="J634" s="67" t="s">
        <v>32</v>
      </c>
      <c r="K634" s="29" t="s">
        <v>278</v>
      </c>
      <c r="L634" s="43" t="s">
        <v>1577</v>
      </c>
      <c r="M634" s="67"/>
    </row>
    <row r="635" spans="1:13" s="4" customFormat="1" ht="60.6" customHeight="1">
      <c r="A635" s="24">
        <v>631</v>
      </c>
      <c r="B635" s="29" t="s">
        <v>1578</v>
      </c>
      <c r="C635" s="29" t="s">
        <v>502</v>
      </c>
      <c r="D635" s="30" t="s">
        <v>1579</v>
      </c>
      <c r="E635" s="29">
        <v>0.59</v>
      </c>
      <c r="F635" s="29"/>
      <c r="G635" s="29">
        <v>0.59</v>
      </c>
      <c r="H635" s="26">
        <v>2019.1</v>
      </c>
      <c r="I635" s="26">
        <v>2019.11</v>
      </c>
      <c r="J635" s="67" t="s">
        <v>1915</v>
      </c>
      <c r="K635" s="29" t="s">
        <v>278</v>
      </c>
      <c r="L635" s="43" t="s">
        <v>1580</v>
      </c>
      <c r="M635" s="67"/>
    </row>
    <row r="636" spans="1:13" s="7" customFormat="1" ht="10.8">
      <c r="A636" s="26">
        <v>632</v>
      </c>
      <c r="B636" s="31" t="s">
        <v>322</v>
      </c>
      <c r="C636" s="31"/>
      <c r="D636" s="32"/>
      <c r="E636" s="31">
        <f>SUM(E637:E655)</f>
        <v>1104</v>
      </c>
      <c r="F636" s="31"/>
      <c r="G636" s="31">
        <f>SUM(G637:G655)</f>
        <v>1104</v>
      </c>
      <c r="H636" s="31"/>
      <c r="I636" s="31"/>
      <c r="J636" s="64"/>
      <c r="K636" s="31"/>
      <c r="L636" s="42"/>
      <c r="M636" s="67"/>
    </row>
    <row r="637" spans="1:13" ht="71.400000000000006" customHeight="1">
      <c r="A637" s="24">
        <v>633</v>
      </c>
      <c r="B637" s="29" t="s">
        <v>1581</v>
      </c>
      <c r="C637" s="29" t="s">
        <v>1582</v>
      </c>
      <c r="D637" s="30" t="s">
        <v>1583</v>
      </c>
      <c r="E637" s="29">
        <v>101.5</v>
      </c>
      <c r="F637" s="29"/>
      <c r="G637" s="29">
        <v>101.5</v>
      </c>
      <c r="H637" s="29">
        <v>2019.1</v>
      </c>
      <c r="I637" s="29">
        <v>2019.11</v>
      </c>
      <c r="J637" s="67" t="s">
        <v>32</v>
      </c>
      <c r="K637" s="29" t="s">
        <v>204</v>
      </c>
      <c r="L637" s="43" t="s">
        <v>1584</v>
      </c>
      <c r="M637" s="67"/>
    </row>
    <row r="638" spans="1:13" ht="104.4" customHeight="1">
      <c r="A638" s="24">
        <v>634</v>
      </c>
      <c r="B638" s="29" t="s">
        <v>1585</v>
      </c>
      <c r="C638" s="26" t="s">
        <v>1586</v>
      </c>
      <c r="D638" s="33" t="s">
        <v>1587</v>
      </c>
      <c r="E638" s="26">
        <v>41</v>
      </c>
      <c r="F638" s="26"/>
      <c r="G638" s="26">
        <v>41</v>
      </c>
      <c r="H638" s="29">
        <v>2019.1</v>
      </c>
      <c r="I638" s="29">
        <v>2019.11</v>
      </c>
      <c r="J638" s="67" t="s">
        <v>13</v>
      </c>
      <c r="K638" s="29" t="s">
        <v>204</v>
      </c>
      <c r="L638" s="43" t="s">
        <v>1482</v>
      </c>
      <c r="M638" s="69"/>
    </row>
    <row r="639" spans="1:13" ht="124.95" customHeight="1">
      <c r="A639" s="26">
        <v>635</v>
      </c>
      <c r="B639" s="26" t="s">
        <v>1588</v>
      </c>
      <c r="C639" s="26" t="s">
        <v>1589</v>
      </c>
      <c r="D639" s="33" t="s">
        <v>1590</v>
      </c>
      <c r="E639" s="26">
        <v>59</v>
      </c>
      <c r="F639" s="26"/>
      <c r="G639" s="26">
        <v>59</v>
      </c>
      <c r="H639" s="29">
        <v>2019.1</v>
      </c>
      <c r="I639" s="29">
        <v>2019.11</v>
      </c>
      <c r="J639" s="67" t="s">
        <v>2168</v>
      </c>
      <c r="K639" s="29" t="s">
        <v>204</v>
      </c>
      <c r="L639" s="43" t="s">
        <v>1599</v>
      </c>
      <c r="M639" s="69"/>
    </row>
    <row r="640" spans="1:13" ht="25.95" customHeight="1">
      <c r="A640" s="24">
        <v>636</v>
      </c>
      <c r="B640" s="29" t="s">
        <v>1600</v>
      </c>
      <c r="C640" s="26" t="s">
        <v>1601</v>
      </c>
      <c r="D640" s="33" t="s">
        <v>1602</v>
      </c>
      <c r="E640" s="26">
        <v>20</v>
      </c>
      <c r="F640" s="26"/>
      <c r="G640" s="26">
        <v>20</v>
      </c>
      <c r="H640" s="29">
        <v>2019.1</v>
      </c>
      <c r="I640" s="29">
        <v>2019.11</v>
      </c>
      <c r="J640" s="67" t="s">
        <v>32</v>
      </c>
      <c r="K640" s="29" t="s">
        <v>204</v>
      </c>
      <c r="L640" s="43" t="s">
        <v>1603</v>
      </c>
      <c r="M640" s="69"/>
    </row>
    <row r="641" spans="1:13" ht="25.95" customHeight="1">
      <c r="A641" s="24">
        <v>637</v>
      </c>
      <c r="B641" s="26" t="s">
        <v>1604</v>
      </c>
      <c r="C641" s="26" t="s">
        <v>817</v>
      </c>
      <c r="D641" s="33" t="s">
        <v>1605</v>
      </c>
      <c r="E641" s="26">
        <v>10</v>
      </c>
      <c r="F641" s="26"/>
      <c r="G641" s="26">
        <v>10</v>
      </c>
      <c r="H641" s="29">
        <v>2019.1</v>
      </c>
      <c r="I641" s="29">
        <v>2019.11</v>
      </c>
      <c r="J641" s="69" t="s">
        <v>1041</v>
      </c>
      <c r="K641" s="29" t="s">
        <v>204</v>
      </c>
      <c r="L641" s="43" t="s">
        <v>1603</v>
      </c>
      <c r="M641" s="69"/>
    </row>
    <row r="642" spans="1:13" ht="25.95" customHeight="1">
      <c r="A642" s="26">
        <v>638</v>
      </c>
      <c r="B642" s="26" t="s">
        <v>1606</v>
      </c>
      <c r="C642" s="26" t="s">
        <v>536</v>
      </c>
      <c r="D642" s="33" t="s">
        <v>1607</v>
      </c>
      <c r="E642" s="26">
        <v>15</v>
      </c>
      <c r="F642" s="26"/>
      <c r="G642" s="26">
        <v>15</v>
      </c>
      <c r="H642" s="29">
        <v>2019.1</v>
      </c>
      <c r="I642" s="29">
        <v>2019.11</v>
      </c>
      <c r="J642" s="67" t="s">
        <v>32</v>
      </c>
      <c r="K642" s="29" t="s">
        <v>204</v>
      </c>
      <c r="L642" s="43" t="s">
        <v>1584</v>
      </c>
      <c r="M642" s="69"/>
    </row>
    <row r="643" spans="1:13" ht="82.95" customHeight="1">
      <c r="A643" s="24">
        <v>639</v>
      </c>
      <c r="B643" s="26" t="s">
        <v>1608</v>
      </c>
      <c r="C643" s="26" t="s">
        <v>1609</v>
      </c>
      <c r="D643" s="33" t="s">
        <v>1610</v>
      </c>
      <c r="E643" s="26">
        <v>162.5</v>
      </c>
      <c r="F643" s="26"/>
      <c r="G643" s="26">
        <v>162.5</v>
      </c>
      <c r="H643" s="29">
        <v>2019.1</v>
      </c>
      <c r="I643" s="29">
        <v>2019.11</v>
      </c>
      <c r="J643" s="67" t="s">
        <v>32</v>
      </c>
      <c r="K643" s="29" t="s">
        <v>204</v>
      </c>
      <c r="L643" s="43" t="s">
        <v>1584</v>
      </c>
      <c r="M643" s="69"/>
    </row>
    <row r="644" spans="1:13" ht="138" customHeight="1">
      <c r="A644" s="24">
        <v>640</v>
      </c>
      <c r="B644" s="29" t="s">
        <v>1611</v>
      </c>
      <c r="C644" s="26" t="s">
        <v>1612</v>
      </c>
      <c r="D644" s="33" t="s">
        <v>1613</v>
      </c>
      <c r="E644" s="26">
        <v>57.5</v>
      </c>
      <c r="F644" s="26"/>
      <c r="G644" s="26">
        <v>57.5</v>
      </c>
      <c r="H644" s="29">
        <v>2019.1</v>
      </c>
      <c r="I644" s="29">
        <v>2019.11</v>
      </c>
      <c r="J644" s="67" t="s">
        <v>13</v>
      </c>
      <c r="K644" s="29" t="s">
        <v>204</v>
      </c>
      <c r="L644" s="43" t="s">
        <v>1482</v>
      </c>
      <c r="M644" s="69"/>
    </row>
    <row r="645" spans="1:13" ht="105" customHeight="1">
      <c r="A645" s="26">
        <v>641</v>
      </c>
      <c r="B645" s="29" t="s">
        <v>1614</v>
      </c>
      <c r="C645" s="26" t="s">
        <v>1615</v>
      </c>
      <c r="D645" s="33" t="s">
        <v>1616</v>
      </c>
      <c r="E645" s="26">
        <v>104</v>
      </c>
      <c r="F645" s="26"/>
      <c r="G645" s="26">
        <v>104</v>
      </c>
      <c r="H645" s="29">
        <v>2019.1</v>
      </c>
      <c r="I645" s="29">
        <v>2019.11</v>
      </c>
      <c r="J645" s="67" t="s">
        <v>32</v>
      </c>
      <c r="K645" s="29" t="s">
        <v>204</v>
      </c>
      <c r="L645" s="43" t="s">
        <v>1584</v>
      </c>
      <c r="M645" s="69"/>
    </row>
    <row r="646" spans="1:13" ht="104.4" customHeight="1">
      <c r="A646" s="24">
        <v>642</v>
      </c>
      <c r="B646" s="26" t="s">
        <v>1617</v>
      </c>
      <c r="C646" s="26" t="s">
        <v>1615</v>
      </c>
      <c r="D646" s="33" t="s">
        <v>1618</v>
      </c>
      <c r="E646" s="26">
        <v>75</v>
      </c>
      <c r="F646" s="26"/>
      <c r="G646" s="26">
        <v>75</v>
      </c>
      <c r="H646" s="29">
        <v>2019.1</v>
      </c>
      <c r="I646" s="29">
        <v>2019.11</v>
      </c>
      <c r="J646" s="67" t="s">
        <v>2168</v>
      </c>
      <c r="K646" s="29" t="s">
        <v>204</v>
      </c>
      <c r="L646" s="43" t="s">
        <v>1599</v>
      </c>
      <c r="M646" s="69"/>
    </row>
    <row r="647" spans="1:13" ht="25.95" customHeight="1">
      <c r="A647" s="24">
        <v>643</v>
      </c>
      <c r="B647" s="26" t="s">
        <v>1619</v>
      </c>
      <c r="C647" s="26" t="s">
        <v>1620</v>
      </c>
      <c r="D647" s="33" t="s">
        <v>1621</v>
      </c>
      <c r="E647" s="26">
        <v>6</v>
      </c>
      <c r="F647" s="26"/>
      <c r="G647" s="26">
        <v>6</v>
      </c>
      <c r="H647" s="29">
        <v>2019.1</v>
      </c>
      <c r="I647" s="29">
        <v>2019.11</v>
      </c>
      <c r="J647" s="67" t="s">
        <v>1349</v>
      </c>
      <c r="K647" s="29" t="s">
        <v>204</v>
      </c>
      <c r="L647" s="43" t="s">
        <v>1584</v>
      </c>
      <c r="M647" s="69"/>
    </row>
    <row r="648" spans="1:13" ht="25.95" customHeight="1">
      <c r="A648" s="26">
        <v>644</v>
      </c>
      <c r="B648" s="26" t="s">
        <v>1622</v>
      </c>
      <c r="C648" s="26" t="s">
        <v>878</v>
      </c>
      <c r="D648" s="33" t="s">
        <v>1623</v>
      </c>
      <c r="E648" s="26">
        <v>105</v>
      </c>
      <c r="F648" s="26"/>
      <c r="G648" s="26">
        <v>105</v>
      </c>
      <c r="H648" s="29">
        <v>2019.1</v>
      </c>
      <c r="I648" s="29">
        <v>2019.11</v>
      </c>
      <c r="J648" s="67" t="s">
        <v>32</v>
      </c>
      <c r="K648" s="29" t="s">
        <v>204</v>
      </c>
      <c r="L648" s="43" t="s">
        <v>1603</v>
      </c>
      <c r="M648" s="69"/>
    </row>
    <row r="649" spans="1:13" ht="72" customHeight="1">
      <c r="A649" s="24">
        <v>645</v>
      </c>
      <c r="B649" s="29" t="s">
        <v>1624</v>
      </c>
      <c r="C649" s="26" t="s">
        <v>1625</v>
      </c>
      <c r="D649" s="33" t="s">
        <v>1626</v>
      </c>
      <c r="E649" s="26">
        <v>44</v>
      </c>
      <c r="F649" s="26"/>
      <c r="G649" s="26">
        <v>44</v>
      </c>
      <c r="H649" s="29">
        <v>2019.1</v>
      </c>
      <c r="I649" s="29">
        <v>2019.11</v>
      </c>
      <c r="J649" s="67" t="s">
        <v>13</v>
      </c>
      <c r="K649" s="29" t="s">
        <v>204</v>
      </c>
      <c r="L649" s="43" t="s">
        <v>1482</v>
      </c>
      <c r="M649" s="69"/>
    </row>
    <row r="650" spans="1:13" ht="103.95" customHeight="1">
      <c r="A650" s="24">
        <v>646</v>
      </c>
      <c r="B650" s="29" t="s">
        <v>1627</v>
      </c>
      <c r="C650" s="26" t="s">
        <v>1628</v>
      </c>
      <c r="D650" s="33" t="s">
        <v>1629</v>
      </c>
      <c r="E650" s="26">
        <v>170</v>
      </c>
      <c r="F650" s="26"/>
      <c r="G650" s="26">
        <v>170</v>
      </c>
      <c r="H650" s="29">
        <v>2019.1</v>
      </c>
      <c r="I650" s="29">
        <v>2019.11</v>
      </c>
      <c r="J650" s="67" t="s">
        <v>32</v>
      </c>
      <c r="K650" s="29" t="s">
        <v>204</v>
      </c>
      <c r="L650" s="43" t="s">
        <v>1584</v>
      </c>
      <c r="M650" s="69"/>
    </row>
    <row r="651" spans="1:13">
      <c r="A651" s="26">
        <v>647</v>
      </c>
      <c r="B651" s="29" t="s">
        <v>1630</v>
      </c>
      <c r="C651" s="26" t="s">
        <v>871</v>
      </c>
      <c r="D651" s="33" t="s">
        <v>1631</v>
      </c>
      <c r="E651" s="26">
        <v>10</v>
      </c>
      <c r="F651" s="26"/>
      <c r="G651" s="26">
        <v>10</v>
      </c>
      <c r="H651" s="29">
        <v>2019.1</v>
      </c>
      <c r="I651" s="29">
        <v>2019.11</v>
      </c>
      <c r="J651" s="67" t="s">
        <v>32</v>
      </c>
      <c r="K651" s="29" t="s">
        <v>204</v>
      </c>
      <c r="L651" s="43" t="s">
        <v>1603</v>
      </c>
      <c r="M651" s="69"/>
    </row>
    <row r="652" spans="1:13" ht="37.200000000000003" customHeight="1">
      <c r="A652" s="24">
        <v>648</v>
      </c>
      <c r="B652" s="29" t="s">
        <v>1632</v>
      </c>
      <c r="C652" s="26" t="s">
        <v>1633</v>
      </c>
      <c r="D652" s="33" t="s">
        <v>1634</v>
      </c>
      <c r="E652" s="26">
        <v>6</v>
      </c>
      <c r="F652" s="26"/>
      <c r="G652" s="26">
        <v>6</v>
      </c>
      <c r="H652" s="29">
        <v>2019.1</v>
      </c>
      <c r="I652" s="29">
        <v>2019.11</v>
      </c>
      <c r="J652" s="67" t="s">
        <v>1533</v>
      </c>
      <c r="K652" s="29" t="s">
        <v>204</v>
      </c>
      <c r="L652" s="43" t="s">
        <v>1635</v>
      </c>
      <c r="M652" s="69"/>
    </row>
    <row r="653" spans="1:13" ht="25.95" customHeight="1">
      <c r="A653" s="24">
        <v>649</v>
      </c>
      <c r="B653" s="29" t="s">
        <v>1636</v>
      </c>
      <c r="C653" s="26" t="s">
        <v>1637</v>
      </c>
      <c r="D653" s="33" t="s">
        <v>1638</v>
      </c>
      <c r="E653" s="26">
        <v>12.5</v>
      </c>
      <c r="F653" s="26"/>
      <c r="G653" s="26">
        <v>12.5</v>
      </c>
      <c r="H653" s="29">
        <v>2019.1</v>
      </c>
      <c r="I653" s="29">
        <v>2019.11</v>
      </c>
      <c r="J653" s="67" t="s">
        <v>32</v>
      </c>
      <c r="K653" s="29" t="s">
        <v>204</v>
      </c>
      <c r="L653" s="43" t="s">
        <v>1603</v>
      </c>
      <c r="M653" s="69"/>
    </row>
    <row r="654" spans="1:13" ht="25.95" customHeight="1">
      <c r="A654" s="26">
        <v>650</v>
      </c>
      <c r="B654" s="29" t="s">
        <v>1639</v>
      </c>
      <c r="C654" s="26" t="s">
        <v>1640</v>
      </c>
      <c r="D654" s="130" t="s">
        <v>1639</v>
      </c>
      <c r="E654" s="26">
        <v>50</v>
      </c>
      <c r="F654" s="26"/>
      <c r="G654" s="26">
        <v>50</v>
      </c>
      <c r="H654" s="29">
        <v>2019.1</v>
      </c>
      <c r="I654" s="29">
        <v>2019.11</v>
      </c>
      <c r="J654" s="67" t="s">
        <v>2170</v>
      </c>
      <c r="K654" s="29" t="s">
        <v>204</v>
      </c>
      <c r="L654" s="43" t="s">
        <v>1603</v>
      </c>
      <c r="M654" s="69"/>
    </row>
    <row r="655" spans="1:13" ht="48.6" customHeight="1">
      <c r="A655" s="24">
        <v>651</v>
      </c>
      <c r="B655" s="26" t="s">
        <v>1641</v>
      </c>
      <c r="C655" s="26" t="s">
        <v>1642</v>
      </c>
      <c r="D655" s="33" t="s">
        <v>1643</v>
      </c>
      <c r="E655" s="26">
        <v>55</v>
      </c>
      <c r="F655" s="26"/>
      <c r="G655" s="26">
        <v>55</v>
      </c>
      <c r="H655" s="29">
        <v>2019.1</v>
      </c>
      <c r="I655" s="29">
        <v>2019.11</v>
      </c>
      <c r="J655" s="67" t="s">
        <v>2168</v>
      </c>
      <c r="K655" s="29" t="s">
        <v>204</v>
      </c>
      <c r="L655" s="43" t="s">
        <v>1599</v>
      </c>
      <c r="M655" s="69"/>
    </row>
    <row r="656" spans="1:13" s="2" customFormat="1">
      <c r="A656" s="24">
        <v>652</v>
      </c>
      <c r="B656" s="31" t="s">
        <v>331</v>
      </c>
      <c r="C656" s="31"/>
      <c r="D656" s="32"/>
      <c r="E656" s="31">
        <f>SUM(E657:E680)</f>
        <v>666</v>
      </c>
      <c r="F656" s="31"/>
      <c r="G656" s="31">
        <f>SUM(G657:G680)</f>
        <v>666</v>
      </c>
      <c r="H656" s="31"/>
      <c r="I656" s="31"/>
      <c r="J656" s="64"/>
      <c r="K656" s="31"/>
      <c r="L656" s="42"/>
      <c r="M656" s="67"/>
    </row>
    <row r="657" spans="1:13" ht="25.95" customHeight="1">
      <c r="A657" s="26">
        <v>653</v>
      </c>
      <c r="B657" s="29" t="s">
        <v>1644</v>
      </c>
      <c r="C657" s="29" t="s">
        <v>337</v>
      </c>
      <c r="D657" s="30" t="s">
        <v>1645</v>
      </c>
      <c r="E657" s="29">
        <v>85</v>
      </c>
      <c r="F657" s="29"/>
      <c r="G657" s="29">
        <v>85</v>
      </c>
      <c r="H657" s="26">
        <v>2019.1</v>
      </c>
      <c r="I657" s="26">
        <v>2019.11</v>
      </c>
      <c r="J657" s="67" t="s">
        <v>32</v>
      </c>
      <c r="K657" s="29" t="s">
        <v>205</v>
      </c>
      <c r="L657" s="43" t="s">
        <v>1646</v>
      </c>
      <c r="M657" s="67"/>
    </row>
    <row r="658" spans="1:13" ht="25.95" customHeight="1">
      <c r="A658" s="24">
        <v>654</v>
      </c>
      <c r="B658" s="29" t="s">
        <v>1647</v>
      </c>
      <c r="C658" s="29" t="s">
        <v>945</v>
      </c>
      <c r="D658" s="30" t="s">
        <v>1648</v>
      </c>
      <c r="E658" s="29">
        <v>7</v>
      </c>
      <c r="F658" s="29"/>
      <c r="G658" s="29">
        <v>7</v>
      </c>
      <c r="H658" s="26">
        <v>2019.1</v>
      </c>
      <c r="I658" s="26">
        <v>2019.11</v>
      </c>
      <c r="J658" s="67" t="s">
        <v>32</v>
      </c>
      <c r="K658" s="29" t="s">
        <v>205</v>
      </c>
      <c r="L658" s="43" t="s">
        <v>1649</v>
      </c>
      <c r="M658" s="67"/>
    </row>
    <row r="659" spans="1:13" ht="25.95" customHeight="1">
      <c r="A659" s="24">
        <v>655</v>
      </c>
      <c r="B659" s="29" t="s">
        <v>1650</v>
      </c>
      <c r="C659" s="29" t="s">
        <v>901</v>
      </c>
      <c r="D659" s="30" t="s">
        <v>1648</v>
      </c>
      <c r="E659" s="29">
        <v>7</v>
      </c>
      <c r="F659" s="29"/>
      <c r="G659" s="29">
        <v>7</v>
      </c>
      <c r="H659" s="26">
        <v>2019.1</v>
      </c>
      <c r="I659" s="26">
        <v>2019.11</v>
      </c>
      <c r="J659" s="67" t="s">
        <v>32</v>
      </c>
      <c r="K659" s="29" t="s">
        <v>205</v>
      </c>
      <c r="L659" s="43" t="s">
        <v>1651</v>
      </c>
      <c r="M659" s="67"/>
    </row>
    <row r="660" spans="1:13" ht="25.95" customHeight="1">
      <c r="A660" s="26">
        <v>656</v>
      </c>
      <c r="B660" s="29" t="s">
        <v>1652</v>
      </c>
      <c r="C660" s="29" t="s">
        <v>544</v>
      </c>
      <c r="D660" s="30" t="s">
        <v>1653</v>
      </c>
      <c r="E660" s="29">
        <v>3</v>
      </c>
      <c r="F660" s="29"/>
      <c r="G660" s="29">
        <v>3</v>
      </c>
      <c r="H660" s="26">
        <v>2019.1</v>
      </c>
      <c r="I660" s="26">
        <v>2019.11</v>
      </c>
      <c r="J660" s="67" t="s">
        <v>32</v>
      </c>
      <c r="K660" s="29" t="s">
        <v>205</v>
      </c>
      <c r="L660" s="43" t="s">
        <v>1654</v>
      </c>
      <c r="M660" s="67"/>
    </row>
    <row r="661" spans="1:13" ht="25.95" customHeight="1">
      <c r="A661" s="24">
        <v>657</v>
      </c>
      <c r="B661" s="29" t="s">
        <v>1655</v>
      </c>
      <c r="C661" s="29" t="s">
        <v>905</v>
      </c>
      <c r="D661" s="30" t="s">
        <v>1653</v>
      </c>
      <c r="E661" s="29">
        <v>3</v>
      </c>
      <c r="F661" s="29"/>
      <c r="G661" s="29">
        <v>3</v>
      </c>
      <c r="H661" s="26">
        <v>2019.1</v>
      </c>
      <c r="I661" s="26">
        <v>2019.11</v>
      </c>
      <c r="J661" s="67" t="s">
        <v>32</v>
      </c>
      <c r="K661" s="29" t="s">
        <v>205</v>
      </c>
      <c r="L661" s="43" t="s">
        <v>1656</v>
      </c>
      <c r="M661" s="67"/>
    </row>
    <row r="662" spans="1:13" ht="25.95" customHeight="1">
      <c r="A662" s="24">
        <v>658</v>
      </c>
      <c r="B662" s="29" t="s">
        <v>1657</v>
      </c>
      <c r="C662" s="29" t="s">
        <v>1658</v>
      </c>
      <c r="D662" s="30" t="s">
        <v>1659</v>
      </c>
      <c r="E662" s="29">
        <v>4</v>
      </c>
      <c r="F662" s="29"/>
      <c r="G662" s="29">
        <v>4</v>
      </c>
      <c r="H662" s="26">
        <v>2019.1</v>
      </c>
      <c r="I662" s="26">
        <v>2019.11</v>
      </c>
      <c r="J662" s="67" t="s">
        <v>32</v>
      </c>
      <c r="K662" s="29" t="s">
        <v>205</v>
      </c>
      <c r="L662" s="43" t="s">
        <v>1660</v>
      </c>
      <c r="M662" s="67"/>
    </row>
    <row r="663" spans="1:13" ht="35.4" customHeight="1">
      <c r="A663" s="26">
        <v>659</v>
      </c>
      <c r="B663" s="29" t="s">
        <v>1661</v>
      </c>
      <c r="C663" s="29" t="s">
        <v>909</v>
      </c>
      <c r="D663" s="30" t="s">
        <v>1662</v>
      </c>
      <c r="E663" s="29">
        <v>16</v>
      </c>
      <c r="F663" s="29"/>
      <c r="G663" s="29">
        <v>16</v>
      </c>
      <c r="H663" s="26">
        <v>2019.1</v>
      </c>
      <c r="I663" s="26">
        <v>2019.11</v>
      </c>
      <c r="J663" s="67" t="s">
        <v>32</v>
      </c>
      <c r="K663" s="29" t="s">
        <v>205</v>
      </c>
      <c r="L663" s="43" t="s">
        <v>1663</v>
      </c>
      <c r="M663" s="67"/>
    </row>
    <row r="664" spans="1:13" ht="25.95" customHeight="1">
      <c r="A664" s="24">
        <v>660</v>
      </c>
      <c r="B664" s="29" t="s">
        <v>1664</v>
      </c>
      <c r="C664" s="29" t="s">
        <v>349</v>
      </c>
      <c r="D664" s="30" t="s">
        <v>1665</v>
      </c>
      <c r="E664" s="29">
        <v>10</v>
      </c>
      <c r="F664" s="29"/>
      <c r="G664" s="29">
        <v>10</v>
      </c>
      <c r="H664" s="26">
        <v>2019.1</v>
      </c>
      <c r="I664" s="26">
        <v>2019.11</v>
      </c>
      <c r="J664" s="67" t="s">
        <v>32</v>
      </c>
      <c r="K664" s="29" t="s">
        <v>205</v>
      </c>
      <c r="L664" s="43" t="s">
        <v>1666</v>
      </c>
      <c r="M664" s="67"/>
    </row>
    <row r="665" spans="1:13" ht="25.95" customHeight="1">
      <c r="A665" s="24">
        <v>661</v>
      </c>
      <c r="B665" s="29" t="s">
        <v>1667</v>
      </c>
      <c r="C665" s="29" t="s">
        <v>932</v>
      </c>
      <c r="D665" s="30" t="s">
        <v>1668</v>
      </c>
      <c r="E665" s="29">
        <v>10</v>
      </c>
      <c r="F665" s="29"/>
      <c r="G665" s="29">
        <v>10</v>
      </c>
      <c r="H665" s="26">
        <v>2019.1</v>
      </c>
      <c r="I665" s="26">
        <v>2019.11</v>
      </c>
      <c r="J665" s="67" t="s">
        <v>32</v>
      </c>
      <c r="K665" s="29" t="s">
        <v>205</v>
      </c>
      <c r="L665" s="43" t="s">
        <v>1669</v>
      </c>
      <c r="M665" s="67"/>
    </row>
    <row r="666" spans="1:13" ht="25.95" customHeight="1">
      <c r="A666" s="26">
        <v>662</v>
      </c>
      <c r="B666" s="29" t="s">
        <v>1670</v>
      </c>
      <c r="C666" s="29" t="s">
        <v>544</v>
      </c>
      <c r="D666" s="30" t="s">
        <v>1671</v>
      </c>
      <c r="E666" s="29">
        <v>30</v>
      </c>
      <c r="F666" s="29"/>
      <c r="G666" s="29">
        <v>30</v>
      </c>
      <c r="H666" s="26">
        <v>2019.1</v>
      </c>
      <c r="I666" s="26">
        <v>2019.11</v>
      </c>
      <c r="J666" s="67" t="s">
        <v>32</v>
      </c>
      <c r="K666" s="29" t="s">
        <v>205</v>
      </c>
      <c r="L666" s="43" t="s">
        <v>1672</v>
      </c>
      <c r="M666" s="67"/>
    </row>
    <row r="667" spans="1:13" ht="25.95" customHeight="1">
      <c r="A667" s="24">
        <v>663</v>
      </c>
      <c r="B667" s="29" t="s">
        <v>1673</v>
      </c>
      <c r="C667" s="29" t="s">
        <v>1674</v>
      </c>
      <c r="D667" s="30" t="s">
        <v>1675</v>
      </c>
      <c r="E667" s="29">
        <v>30</v>
      </c>
      <c r="F667" s="29"/>
      <c r="G667" s="29">
        <v>30</v>
      </c>
      <c r="H667" s="26">
        <v>2019.1</v>
      </c>
      <c r="I667" s="26">
        <v>2019.11</v>
      </c>
      <c r="J667" s="67" t="s">
        <v>32</v>
      </c>
      <c r="K667" s="29" t="s">
        <v>205</v>
      </c>
      <c r="L667" s="43" t="s">
        <v>1676</v>
      </c>
      <c r="M667" s="67"/>
    </row>
    <row r="668" spans="1:13" ht="25.95" customHeight="1">
      <c r="A668" s="24">
        <v>664</v>
      </c>
      <c r="B668" s="29" t="s">
        <v>1677</v>
      </c>
      <c r="C668" s="29" t="s">
        <v>923</v>
      </c>
      <c r="D668" s="30" t="s">
        <v>1678</v>
      </c>
      <c r="E668" s="29">
        <v>35</v>
      </c>
      <c r="F668" s="29"/>
      <c r="G668" s="29">
        <v>35</v>
      </c>
      <c r="H668" s="26">
        <v>2019.1</v>
      </c>
      <c r="I668" s="26">
        <v>2019.11</v>
      </c>
      <c r="J668" s="67" t="s">
        <v>32</v>
      </c>
      <c r="K668" s="29" t="s">
        <v>205</v>
      </c>
      <c r="L668" s="43" t="s">
        <v>1679</v>
      </c>
      <c r="M668" s="67"/>
    </row>
    <row r="669" spans="1:13" ht="25.95" customHeight="1">
      <c r="A669" s="26">
        <v>665</v>
      </c>
      <c r="B669" s="29" t="s">
        <v>1680</v>
      </c>
      <c r="C669" s="29" t="s">
        <v>1681</v>
      </c>
      <c r="D669" s="30" t="s">
        <v>1682</v>
      </c>
      <c r="E669" s="29">
        <v>20</v>
      </c>
      <c r="F669" s="29"/>
      <c r="G669" s="29">
        <v>20</v>
      </c>
      <c r="H669" s="26">
        <v>2019.1</v>
      </c>
      <c r="I669" s="26">
        <v>2019.11</v>
      </c>
      <c r="J669" s="67" t="s">
        <v>32</v>
      </c>
      <c r="K669" s="29" t="s">
        <v>205</v>
      </c>
      <c r="L669" s="43" t="s">
        <v>1679</v>
      </c>
      <c r="M669" s="67"/>
    </row>
    <row r="670" spans="1:13" ht="25.95" customHeight="1">
      <c r="A670" s="24">
        <v>666</v>
      </c>
      <c r="B670" s="29" t="s">
        <v>1683</v>
      </c>
      <c r="C670" s="29" t="s">
        <v>550</v>
      </c>
      <c r="D670" s="30" t="s">
        <v>1684</v>
      </c>
      <c r="E670" s="29">
        <v>10</v>
      </c>
      <c r="F670" s="29"/>
      <c r="G670" s="29">
        <v>10</v>
      </c>
      <c r="H670" s="26">
        <v>2019.1</v>
      </c>
      <c r="I670" s="26">
        <v>2019.11</v>
      </c>
      <c r="J670" s="67" t="s">
        <v>32</v>
      </c>
      <c r="K670" s="29" t="s">
        <v>205</v>
      </c>
      <c r="L670" s="43" t="s">
        <v>1685</v>
      </c>
      <c r="M670" s="67"/>
    </row>
    <row r="671" spans="1:13" ht="25.95" customHeight="1">
      <c r="A671" s="24">
        <v>667</v>
      </c>
      <c r="B671" s="29" t="s">
        <v>1686</v>
      </c>
      <c r="C671" s="29" t="s">
        <v>905</v>
      </c>
      <c r="D671" s="30" t="s">
        <v>1687</v>
      </c>
      <c r="E671" s="29">
        <v>20</v>
      </c>
      <c r="F671" s="29"/>
      <c r="G671" s="29">
        <v>20</v>
      </c>
      <c r="H671" s="26">
        <v>2019.1</v>
      </c>
      <c r="I671" s="26">
        <v>2019.11</v>
      </c>
      <c r="J671" s="67" t="s">
        <v>32</v>
      </c>
      <c r="K671" s="29" t="s">
        <v>205</v>
      </c>
      <c r="L671" s="43" t="s">
        <v>1688</v>
      </c>
      <c r="M671" s="67"/>
    </row>
    <row r="672" spans="1:13" ht="25.95" customHeight="1">
      <c r="A672" s="26">
        <v>668</v>
      </c>
      <c r="B672" s="29" t="s">
        <v>1689</v>
      </c>
      <c r="C672" s="29" t="s">
        <v>923</v>
      </c>
      <c r="D672" s="30" t="s">
        <v>1690</v>
      </c>
      <c r="E672" s="29">
        <v>8</v>
      </c>
      <c r="F672" s="29"/>
      <c r="G672" s="29">
        <v>8</v>
      </c>
      <c r="H672" s="26">
        <v>2019.1</v>
      </c>
      <c r="I672" s="26">
        <v>2019.11</v>
      </c>
      <c r="J672" s="67" t="s">
        <v>32</v>
      </c>
      <c r="K672" s="29" t="s">
        <v>205</v>
      </c>
      <c r="L672" s="43" t="s">
        <v>1660</v>
      </c>
      <c r="M672" s="67"/>
    </row>
    <row r="673" spans="1:13" ht="25.95" customHeight="1">
      <c r="A673" s="24">
        <v>669</v>
      </c>
      <c r="B673" s="29" t="s">
        <v>1691</v>
      </c>
      <c r="C673" s="29" t="s">
        <v>901</v>
      </c>
      <c r="D673" s="30" t="s">
        <v>1692</v>
      </c>
      <c r="E673" s="29">
        <v>8</v>
      </c>
      <c r="F673" s="29"/>
      <c r="G673" s="29">
        <v>8</v>
      </c>
      <c r="H673" s="26">
        <v>2019.1</v>
      </c>
      <c r="I673" s="26">
        <v>2019.11</v>
      </c>
      <c r="J673" s="67" t="s">
        <v>32</v>
      </c>
      <c r="K673" s="29" t="s">
        <v>205</v>
      </c>
      <c r="L673" s="43" t="s">
        <v>1660</v>
      </c>
      <c r="M673" s="67"/>
    </row>
    <row r="674" spans="1:13" ht="25.95" customHeight="1">
      <c r="A674" s="24">
        <v>670</v>
      </c>
      <c r="B674" s="29" t="s">
        <v>1693</v>
      </c>
      <c r="C674" s="29" t="s">
        <v>939</v>
      </c>
      <c r="D674" s="30" t="s">
        <v>1694</v>
      </c>
      <c r="E674" s="29">
        <v>30</v>
      </c>
      <c r="F674" s="29"/>
      <c r="G674" s="29">
        <v>30</v>
      </c>
      <c r="H674" s="26">
        <v>2019.1</v>
      </c>
      <c r="I674" s="26">
        <v>2019.11</v>
      </c>
      <c r="J674" s="67" t="s">
        <v>32</v>
      </c>
      <c r="K674" s="29" t="s">
        <v>205</v>
      </c>
      <c r="L674" s="43" t="s">
        <v>1695</v>
      </c>
      <c r="M674" s="67"/>
    </row>
    <row r="675" spans="1:13" ht="25.95" customHeight="1">
      <c r="A675" s="26">
        <v>671</v>
      </c>
      <c r="B675" s="29" t="s">
        <v>157</v>
      </c>
      <c r="C675" s="29" t="s">
        <v>347</v>
      </c>
      <c r="D675" s="30" t="s">
        <v>1696</v>
      </c>
      <c r="E675" s="29">
        <v>100</v>
      </c>
      <c r="F675" s="29"/>
      <c r="G675" s="29">
        <v>100</v>
      </c>
      <c r="H675" s="26">
        <v>2019.1</v>
      </c>
      <c r="I675" s="26">
        <v>2019.11</v>
      </c>
      <c r="J675" s="67" t="s">
        <v>32</v>
      </c>
      <c r="K675" s="29" t="s">
        <v>205</v>
      </c>
      <c r="L675" s="43" t="s">
        <v>1697</v>
      </c>
      <c r="M675" s="67"/>
    </row>
    <row r="676" spans="1:13" ht="37.950000000000003" customHeight="1">
      <c r="A676" s="24">
        <v>672</v>
      </c>
      <c r="B676" s="29" t="s">
        <v>157</v>
      </c>
      <c r="C676" s="29" t="s">
        <v>1698</v>
      </c>
      <c r="D676" s="30" t="s">
        <v>1699</v>
      </c>
      <c r="E676" s="29">
        <v>100</v>
      </c>
      <c r="F676" s="29"/>
      <c r="G676" s="29">
        <v>100</v>
      </c>
      <c r="H676" s="26">
        <v>2019.1</v>
      </c>
      <c r="I676" s="26">
        <v>2019.11</v>
      </c>
      <c r="J676" s="67" t="s">
        <v>32</v>
      </c>
      <c r="K676" s="29" t="s">
        <v>205</v>
      </c>
      <c r="L676" s="43" t="s">
        <v>1697</v>
      </c>
      <c r="M676" s="67"/>
    </row>
    <row r="677" spans="1:13" ht="36" customHeight="1">
      <c r="A677" s="24">
        <v>673</v>
      </c>
      <c r="B677" s="29" t="s">
        <v>157</v>
      </c>
      <c r="C677" s="29" t="s">
        <v>349</v>
      </c>
      <c r="D677" s="30" t="s">
        <v>1700</v>
      </c>
      <c r="E677" s="29">
        <v>100</v>
      </c>
      <c r="F677" s="29"/>
      <c r="G677" s="29">
        <v>100</v>
      </c>
      <c r="H677" s="26">
        <v>2019.1</v>
      </c>
      <c r="I677" s="26">
        <v>2019.11</v>
      </c>
      <c r="J677" s="67" t="s">
        <v>32</v>
      </c>
      <c r="K677" s="29" t="s">
        <v>205</v>
      </c>
      <c r="L677" s="43" t="s">
        <v>1697</v>
      </c>
      <c r="M677" s="67"/>
    </row>
    <row r="678" spans="1:13" ht="25.95" customHeight="1">
      <c r="A678" s="26">
        <v>674</v>
      </c>
      <c r="B678" s="29" t="s">
        <v>1701</v>
      </c>
      <c r="C678" s="29" t="s">
        <v>1698</v>
      </c>
      <c r="D678" s="30" t="s">
        <v>1702</v>
      </c>
      <c r="E678" s="29">
        <v>7</v>
      </c>
      <c r="F678" s="29"/>
      <c r="G678" s="29">
        <v>7</v>
      </c>
      <c r="H678" s="26">
        <v>2019.1</v>
      </c>
      <c r="I678" s="26">
        <v>2019.11</v>
      </c>
      <c r="J678" s="67" t="s">
        <v>1043</v>
      </c>
      <c r="K678" s="29" t="s">
        <v>205</v>
      </c>
      <c r="L678" s="41" t="s">
        <v>1703</v>
      </c>
      <c r="M678" s="67"/>
    </row>
    <row r="679" spans="1:13" ht="25.95" customHeight="1">
      <c r="A679" s="24">
        <v>675</v>
      </c>
      <c r="B679" s="29" t="s">
        <v>1704</v>
      </c>
      <c r="C679" s="29" t="s">
        <v>544</v>
      </c>
      <c r="D679" s="30" t="s">
        <v>1705</v>
      </c>
      <c r="E679" s="29">
        <v>15</v>
      </c>
      <c r="F679" s="29"/>
      <c r="G679" s="29">
        <v>15</v>
      </c>
      <c r="H679" s="26">
        <v>2019.1</v>
      </c>
      <c r="I679" s="26">
        <v>2019.11</v>
      </c>
      <c r="J679" s="67" t="s">
        <v>1043</v>
      </c>
      <c r="K679" s="29" t="s">
        <v>205</v>
      </c>
      <c r="L679" s="41" t="s">
        <v>1706</v>
      </c>
      <c r="M679" s="67"/>
    </row>
    <row r="680" spans="1:13" ht="25.95" customHeight="1">
      <c r="A680" s="24">
        <v>676</v>
      </c>
      <c r="B680" s="29" t="s">
        <v>1707</v>
      </c>
      <c r="C680" s="29" t="s">
        <v>905</v>
      </c>
      <c r="D680" s="30" t="s">
        <v>1708</v>
      </c>
      <c r="E680" s="29">
        <v>8</v>
      </c>
      <c r="F680" s="29"/>
      <c r="G680" s="29">
        <v>8</v>
      </c>
      <c r="H680" s="26">
        <v>2019.1</v>
      </c>
      <c r="I680" s="26">
        <v>2019.11</v>
      </c>
      <c r="J680" s="67" t="s">
        <v>1043</v>
      </c>
      <c r="K680" s="29" t="s">
        <v>205</v>
      </c>
      <c r="L680" s="41" t="s">
        <v>1709</v>
      </c>
      <c r="M680" s="67"/>
    </row>
    <row r="681" spans="1:13" s="2" customFormat="1">
      <c r="A681" s="26">
        <v>677</v>
      </c>
      <c r="B681" s="27" t="s">
        <v>353</v>
      </c>
      <c r="C681" s="27"/>
      <c r="D681" s="28"/>
      <c r="E681" s="27">
        <f>SUM(E682:E685)</f>
        <v>508</v>
      </c>
      <c r="F681" s="27"/>
      <c r="G681" s="27">
        <f>SUM(G682:G685)</f>
        <v>508</v>
      </c>
      <c r="H681" s="27"/>
      <c r="I681" s="27"/>
      <c r="J681" s="111"/>
      <c r="K681" s="27"/>
      <c r="L681" s="40"/>
      <c r="M681" s="69"/>
    </row>
    <row r="682" spans="1:13" ht="46.95" customHeight="1">
      <c r="A682" s="24">
        <v>678</v>
      </c>
      <c r="B682" s="29" t="s">
        <v>157</v>
      </c>
      <c r="C682" s="29" t="s">
        <v>1710</v>
      </c>
      <c r="D682" s="33" t="s">
        <v>1711</v>
      </c>
      <c r="E682" s="26">
        <v>448</v>
      </c>
      <c r="F682" s="26"/>
      <c r="G682" s="26">
        <v>448</v>
      </c>
      <c r="H682" s="26">
        <v>2019.1</v>
      </c>
      <c r="I682" s="26">
        <v>2019.11</v>
      </c>
      <c r="J682" s="69" t="s">
        <v>32</v>
      </c>
      <c r="K682" s="26" t="s">
        <v>206</v>
      </c>
      <c r="L682" s="43" t="s">
        <v>1712</v>
      </c>
      <c r="M682" s="69"/>
    </row>
    <row r="683" spans="1:13" ht="25.95" customHeight="1">
      <c r="A683" s="24">
        <v>679</v>
      </c>
      <c r="B683" s="26" t="s">
        <v>1713</v>
      </c>
      <c r="C683" s="29" t="s">
        <v>1714</v>
      </c>
      <c r="D683" s="33" t="s">
        <v>1715</v>
      </c>
      <c r="E683" s="26">
        <v>10</v>
      </c>
      <c r="F683" s="26"/>
      <c r="G683" s="26">
        <v>10</v>
      </c>
      <c r="H683" s="26">
        <v>2019.1</v>
      </c>
      <c r="I683" s="26">
        <v>2019.11</v>
      </c>
      <c r="J683" s="69" t="s">
        <v>32</v>
      </c>
      <c r="K683" s="26" t="s">
        <v>206</v>
      </c>
      <c r="L683" s="43" t="s">
        <v>1716</v>
      </c>
      <c r="M683" s="69"/>
    </row>
    <row r="684" spans="1:13" ht="25.95" customHeight="1">
      <c r="A684" s="26">
        <v>680</v>
      </c>
      <c r="B684" s="26" t="s">
        <v>1717</v>
      </c>
      <c r="C684" s="29" t="s">
        <v>1718</v>
      </c>
      <c r="D684" s="130" t="s">
        <v>1719</v>
      </c>
      <c r="E684" s="26">
        <v>30</v>
      </c>
      <c r="F684" s="26"/>
      <c r="G684" s="26">
        <v>30</v>
      </c>
      <c r="H684" s="26">
        <v>2019.1</v>
      </c>
      <c r="I684" s="26">
        <v>2019.11</v>
      </c>
      <c r="J684" s="69" t="s">
        <v>32</v>
      </c>
      <c r="K684" s="26" t="s">
        <v>206</v>
      </c>
      <c r="L684" s="43" t="s">
        <v>1720</v>
      </c>
      <c r="M684" s="69"/>
    </row>
    <row r="685" spans="1:13" ht="25.95" customHeight="1">
      <c r="A685" s="24">
        <v>681</v>
      </c>
      <c r="B685" s="26" t="s">
        <v>152</v>
      </c>
      <c r="C685" s="29" t="s">
        <v>1721</v>
      </c>
      <c r="D685" s="33" t="s">
        <v>1722</v>
      </c>
      <c r="E685" s="26">
        <v>20</v>
      </c>
      <c r="F685" s="26"/>
      <c r="G685" s="26">
        <v>20</v>
      </c>
      <c r="H685" s="26">
        <v>2019.1</v>
      </c>
      <c r="I685" s="26">
        <v>2019.11</v>
      </c>
      <c r="J685" s="69" t="s">
        <v>2168</v>
      </c>
      <c r="K685" s="26" t="s">
        <v>206</v>
      </c>
      <c r="L685" s="43" t="s">
        <v>1723</v>
      </c>
      <c r="M685" s="69"/>
    </row>
    <row r="686" spans="1:13" s="2" customFormat="1">
      <c r="A686" s="24">
        <v>682</v>
      </c>
      <c r="B686" s="27" t="s">
        <v>376</v>
      </c>
      <c r="C686" s="27"/>
      <c r="D686" s="28"/>
      <c r="E686" s="27">
        <f>SUM(E687:E708)</f>
        <v>1014</v>
      </c>
      <c r="F686" s="27"/>
      <c r="G686" s="27">
        <f>SUM(G687:G708)</f>
        <v>1014</v>
      </c>
      <c r="H686" s="27"/>
      <c r="I686" s="27"/>
      <c r="J686" s="111"/>
      <c r="K686" s="27"/>
      <c r="L686" s="40"/>
      <c r="M686" s="69"/>
    </row>
    <row r="687" spans="1:13" ht="25.95" customHeight="1">
      <c r="A687" s="26">
        <v>683</v>
      </c>
      <c r="B687" s="29" t="s">
        <v>157</v>
      </c>
      <c r="C687" s="26" t="s">
        <v>960</v>
      </c>
      <c r="D687" s="33" t="s">
        <v>1724</v>
      </c>
      <c r="E687" s="26">
        <v>150</v>
      </c>
      <c r="F687" s="26"/>
      <c r="G687" s="26">
        <v>150</v>
      </c>
      <c r="H687" s="26">
        <v>2019.1</v>
      </c>
      <c r="I687" s="26">
        <v>2019.11</v>
      </c>
      <c r="J687" s="69" t="s">
        <v>32</v>
      </c>
      <c r="K687" s="26" t="s">
        <v>207</v>
      </c>
      <c r="L687" s="41" t="s">
        <v>1725</v>
      </c>
      <c r="M687" s="69"/>
    </row>
    <row r="688" spans="1:13" ht="25.95" customHeight="1">
      <c r="A688" s="24">
        <v>684</v>
      </c>
      <c r="B688" s="29" t="s">
        <v>157</v>
      </c>
      <c r="C688" s="26" t="s">
        <v>964</v>
      </c>
      <c r="D688" s="33" t="s">
        <v>1726</v>
      </c>
      <c r="E688" s="26">
        <v>10</v>
      </c>
      <c r="F688" s="26"/>
      <c r="G688" s="26">
        <v>10</v>
      </c>
      <c r="H688" s="26">
        <v>2019.1</v>
      </c>
      <c r="I688" s="26">
        <v>2019.11</v>
      </c>
      <c r="J688" s="69" t="s">
        <v>32</v>
      </c>
      <c r="K688" s="26" t="s">
        <v>207</v>
      </c>
      <c r="L688" s="41" t="s">
        <v>1725</v>
      </c>
      <c r="M688" s="69"/>
    </row>
    <row r="689" spans="1:13" ht="25.95" customHeight="1">
      <c r="A689" s="24">
        <v>685</v>
      </c>
      <c r="B689" s="29" t="s">
        <v>1727</v>
      </c>
      <c r="C689" s="26" t="s">
        <v>1015</v>
      </c>
      <c r="D689" s="33" t="s">
        <v>1728</v>
      </c>
      <c r="E689" s="26">
        <v>15</v>
      </c>
      <c r="F689" s="26"/>
      <c r="G689" s="26">
        <v>15</v>
      </c>
      <c r="H689" s="26">
        <v>2019.1</v>
      </c>
      <c r="I689" s="26">
        <v>2019.11</v>
      </c>
      <c r="J689" s="69" t="s">
        <v>32</v>
      </c>
      <c r="K689" s="26" t="s">
        <v>207</v>
      </c>
      <c r="L689" s="41" t="s">
        <v>1729</v>
      </c>
      <c r="M689" s="69"/>
    </row>
    <row r="690" spans="1:13" ht="25.95" customHeight="1">
      <c r="A690" s="26">
        <v>686</v>
      </c>
      <c r="B690" s="26" t="s">
        <v>1730</v>
      </c>
      <c r="C690" s="26" t="s">
        <v>1731</v>
      </c>
      <c r="D690" s="33" t="s">
        <v>1732</v>
      </c>
      <c r="E690" s="26">
        <v>5</v>
      </c>
      <c r="F690" s="26"/>
      <c r="G690" s="26">
        <v>5</v>
      </c>
      <c r="H690" s="26">
        <v>2019.1</v>
      </c>
      <c r="I690" s="26">
        <v>2019.11</v>
      </c>
      <c r="J690" s="69" t="s">
        <v>32</v>
      </c>
      <c r="K690" s="26" t="s">
        <v>207</v>
      </c>
      <c r="L690" s="41" t="s">
        <v>1733</v>
      </c>
      <c r="M690" s="69"/>
    </row>
    <row r="691" spans="1:13" ht="25.95" customHeight="1">
      <c r="A691" s="24">
        <v>687</v>
      </c>
      <c r="B691" s="29" t="s">
        <v>157</v>
      </c>
      <c r="C691" s="26" t="s">
        <v>1731</v>
      </c>
      <c r="D691" s="33" t="s">
        <v>1726</v>
      </c>
      <c r="E691" s="26">
        <v>5</v>
      </c>
      <c r="F691" s="26"/>
      <c r="G691" s="26">
        <v>5</v>
      </c>
      <c r="H691" s="26">
        <v>2019.1</v>
      </c>
      <c r="I691" s="26">
        <v>2019.11</v>
      </c>
      <c r="J691" s="69" t="s">
        <v>32</v>
      </c>
      <c r="K691" s="26" t="s">
        <v>207</v>
      </c>
      <c r="L691" s="41" t="s">
        <v>1734</v>
      </c>
      <c r="M691" s="69"/>
    </row>
    <row r="692" spans="1:13" ht="25.95" customHeight="1">
      <c r="A692" s="24">
        <v>688</v>
      </c>
      <c r="B692" s="26" t="s">
        <v>1735</v>
      </c>
      <c r="C692" s="26" t="s">
        <v>1731</v>
      </c>
      <c r="D692" s="33" t="s">
        <v>1736</v>
      </c>
      <c r="E692" s="26">
        <v>20</v>
      </c>
      <c r="F692" s="26"/>
      <c r="G692" s="26">
        <v>20</v>
      </c>
      <c r="H692" s="26">
        <v>2019.1</v>
      </c>
      <c r="I692" s="26">
        <v>2019.11</v>
      </c>
      <c r="J692" s="67" t="s">
        <v>1043</v>
      </c>
      <c r="K692" s="26" t="s">
        <v>207</v>
      </c>
      <c r="L692" s="41" t="s">
        <v>1737</v>
      </c>
      <c r="M692" s="69"/>
    </row>
    <row r="693" spans="1:13">
      <c r="A693" s="26">
        <v>689</v>
      </c>
      <c r="B693" s="29" t="s">
        <v>1738</v>
      </c>
      <c r="C693" s="26" t="s">
        <v>1739</v>
      </c>
      <c r="D693" s="33" t="s">
        <v>1740</v>
      </c>
      <c r="E693" s="26">
        <v>5</v>
      </c>
      <c r="F693" s="26"/>
      <c r="G693" s="26">
        <v>5</v>
      </c>
      <c r="H693" s="26">
        <v>2019.1</v>
      </c>
      <c r="I693" s="26">
        <v>2019.11</v>
      </c>
      <c r="J693" s="69" t="s">
        <v>32</v>
      </c>
      <c r="K693" s="26" t="s">
        <v>207</v>
      </c>
      <c r="L693" s="41" t="s">
        <v>1741</v>
      </c>
      <c r="M693" s="69"/>
    </row>
    <row r="694" spans="1:13" ht="25.95" customHeight="1">
      <c r="A694" s="24">
        <v>690</v>
      </c>
      <c r="B694" s="29" t="s">
        <v>157</v>
      </c>
      <c r="C694" s="26" t="s">
        <v>1739</v>
      </c>
      <c r="D694" s="33" t="s">
        <v>1726</v>
      </c>
      <c r="E694" s="26">
        <v>30</v>
      </c>
      <c r="F694" s="26"/>
      <c r="G694" s="26">
        <v>30</v>
      </c>
      <c r="H694" s="26">
        <v>2019.1</v>
      </c>
      <c r="I694" s="26">
        <v>2019.11</v>
      </c>
      <c r="J694" s="69" t="s">
        <v>32</v>
      </c>
      <c r="K694" s="26" t="s">
        <v>207</v>
      </c>
      <c r="L694" s="41" t="s">
        <v>1734</v>
      </c>
      <c r="M694" s="69"/>
    </row>
    <row r="695" spans="1:13" ht="25.95" customHeight="1">
      <c r="A695" s="24">
        <v>691</v>
      </c>
      <c r="B695" s="29" t="s">
        <v>157</v>
      </c>
      <c r="C695" s="26" t="s">
        <v>1742</v>
      </c>
      <c r="D695" s="33" t="s">
        <v>1726</v>
      </c>
      <c r="E695" s="26">
        <v>50</v>
      </c>
      <c r="F695" s="26"/>
      <c r="G695" s="26">
        <v>50</v>
      </c>
      <c r="H695" s="26">
        <v>2019.1</v>
      </c>
      <c r="I695" s="26">
        <v>2019.11</v>
      </c>
      <c r="J695" s="69" t="s">
        <v>32</v>
      </c>
      <c r="K695" s="26" t="s">
        <v>207</v>
      </c>
      <c r="L695" s="41" t="s">
        <v>1734</v>
      </c>
      <c r="M695" s="69"/>
    </row>
    <row r="696" spans="1:13" ht="25.95" customHeight="1">
      <c r="A696" s="26">
        <v>692</v>
      </c>
      <c r="B696" s="29" t="s">
        <v>1743</v>
      </c>
      <c r="C696" s="26" t="s">
        <v>1742</v>
      </c>
      <c r="D696" s="33" t="s">
        <v>1736</v>
      </c>
      <c r="E696" s="26">
        <v>30</v>
      </c>
      <c r="F696" s="26"/>
      <c r="G696" s="26">
        <v>30</v>
      </c>
      <c r="H696" s="26">
        <v>2019.1</v>
      </c>
      <c r="I696" s="26">
        <v>2019.11</v>
      </c>
      <c r="J696" s="67" t="s">
        <v>1043</v>
      </c>
      <c r="K696" s="26" t="s">
        <v>207</v>
      </c>
      <c r="L696" s="41" t="s">
        <v>1737</v>
      </c>
      <c r="M696" s="69"/>
    </row>
    <row r="697" spans="1:13">
      <c r="A697" s="24">
        <v>693</v>
      </c>
      <c r="B697" s="29" t="s">
        <v>1744</v>
      </c>
      <c r="C697" s="26" t="s">
        <v>1745</v>
      </c>
      <c r="D697" s="33" t="s">
        <v>1746</v>
      </c>
      <c r="E697" s="26">
        <v>15</v>
      </c>
      <c r="F697" s="26"/>
      <c r="G697" s="26">
        <v>15</v>
      </c>
      <c r="H697" s="26">
        <v>2019.1</v>
      </c>
      <c r="I697" s="26">
        <v>2019.11</v>
      </c>
      <c r="J697" s="69" t="s">
        <v>32</v>
      </c>
      <c r="K697" s="26" t="s">
        <v>207</v>
      </c>
      <c r="L697" s="41" t="s">
        <v>1729</v>
      </c>
      <c r="M697" s="69"/>
    </row>
    <row r="698" spans="1:13" ht="25.95" customHeight="1">
      <c r="A698" s="24">
        <v>694</v>
      </c>
      <c r="B698" s="29" t="s">
        <v>157</v>
      </c>
      <c r="C698" s="26" t="s">
        <v>1747</v>
      </c>
      <c r="D698" s="33" t="s">
        <v>1726</v>
      </c>
      <c r="E698" s="26">
        <v>30</v>
      </c>
      <c r="F698" s="26"/>
      <c r="G698" s="26">
        <v>30</v>
      </c>
      <c r="H698" s="26">
        <v>2019.1</v>
      </c>
      <c r="I698" s="26">
        <v>2019.11</v>
      </c>
      <c r="J698" s="69" t="s">
        <v>32</v>
      </c>
      <c r="K698" s="26" t="s">
        <v>207</v>
      </c>
      <c r="L698" s="41" t="s">
        <v>1734</v>
      </c>
      <c r="M698" s="69"/>
    </row>
    <row r="699" spans="1:13" ht="25.95" customHeight="1">
      <c r="A699" s="26">
        <v>695</v>
      </c>
      <c r="B699" s="29" t="s">
        <v>1748</v>
      </c>
      <c r="C699" s="26" t="s">
        <v>1747</v>
      </c>
      <c r="D699" s="33" t="s">
        <v>1749</v>
      </c>
      <c r="E699" s="26">
        <v>15</v>
      </c>
      <c r="F699" s="26"/>
      <c r="G699" s="26">
        <v>15</v>
      </c>
      <c r="H699" s="26">
        <v>2019.1</v>
      </c>
      <c r="I699" s="26">
        <v>2019.11</v>
      </c>
      <c r="J699" s="69" t="s">
        <v>32</v>
      </c>
      <c r="K699" s="26" t="s">
        <v>207</v>
      </c>
      <c r="L699" s="41" t="s">
        <v>1750</v>
      </c>
      <c r="M699" s="69"/>
    </row>
    <row r="700" spans="1:13" ht="25.95" customHeight="1">
      <c r="A700" s="24">
        <v>696</v>
      </c>
      <c r="B700" s="29" t="s">
        <v>157</v>
      </c>
      <c r="C700" s="26" t="s">
        <v>1751</v>
      </c>
      <c r="D700" s="33" t="s">
        <v>1752</v>
      </c>
      <c r="E700" s="26">
        <v>100</v>
      </c>
      <c r="F700" s="26"/>
      <c r="G700" s="26">
        <v>100</v>
      </c>
      <c r="H700" s="26">
        <v>2019.1</v>
      </c>
      <c r="I700" s="26">
        <v>2019.11</v>
      </c>
      <c r="J700" s="69" t="s">
        <v>32</v>
      </c>
      <c r="K700" s="26" t="s">
        <v>207</v>
      </c>
      <c r="L700" s="41" t="s">
        <v>1734</v>
      </c>
      <c r="M700" s="69"/>
    </row>
    <row r="701" spans="1:13" ht="25.95" customHeight="1">
      <c r="A701" s="24">
        <v>697</v>
      </c>
      <c r="B701" s="26" t="s">
        <v>1753</v>
      </c>
      <c r="C701" s="26" t="s">
        <v>1754</v>
      </c>
      <c r="D701" s="33" t="s">
        <v>1755</v>
      </c>
      <c r="E701" s="26">
        <v>25</v>
      </c>
      <c r="F701" s="26"/>
      <c r="G701" s="26">
        <v>25</v>
      </c>
      <c r="H701" s="26">
        <v>2019.1</v>
      </c>
      <c r="I701" s="26">
        <v>2019.11</v>
      </c>
      <c r="J701" s="69" t="s">
        <v>32</v>
      </c>
      <c r="K701" s="26" t="s">
        <v>207</v>
      </c>
      <c r="L701" s="41" t="s">
        <v>1741</v>
      </c>
      <c r="M701" s="69"/>
    </row>
    <row r="702" spans="1:13" ht="25.95" customHeight="1">
      <c r="A702" s="26">
        <v>698</v>
      </c>
      <c r="B702" s="29" t="s">
        <v>157</v>
      </c>
      <c r="C702" s="26" t="s">
        <v>1756</v>
      </c>
      <c r="D702" s="33" t="s">
        <v>1726</v>
      </c>
      <c r="E702" s="26">
        <v>100</v>
      </c>
      <c r="F702" s="26"/>
      <c r="G702" s="26">
        <v>100</v>
      </c>
      <c r="H702" s="26">
        <v>2019.1</v>
      </c>
      <c r="I702" s="26">
        <v>2019.11</v>
      </c>
      <c r="J702" s="69" t="s">
        <v>32</v>
      </c>
      <c r="K702" s="26" t="s">
        <v>207</v>
      </c>
      <c r="L702" s="41" t="s">
        <v>1734</v>
      </c>
      <c r="M702" s="69"/>
    </row>
    <row r="703" spans="1:13" ht="25.95" customHeight="1">
      <c r="A703" s="24">
        <v>699</v>
      </c>
      <c r="B703" s="29" t="s">
        <v>1757</v>
      </c>
      <c r="C703" s="26" t="s">
        <v>1394</v>
      </c>
      <c r="D703" s="33" t="s">
        <v>1758</v>
      </c>
      <c r="E703" s="26">
        <v>5</v>
      </c>
      <c r="F703" s="26"/>
      <c r="G703" s="26">
        <v>5</v>
      </c>
      <c r="H703" s="26">
        <v>2019.1</v>
      </c>
      <c r="I703" s="26">
        <v>2019.11</v>
      </c>
      <c r="J703" s="69" t="s">
        <v>32</v>
      </c>
      <c r="K703" s="26" t="s">
        <v>207</v>
      </c>
      <c r="L703" s="41" t="s">
        <v>1741</v>
      </c>
      <c r="M703" s="69"/>
    </row>
    <row r="704" spans="1:13" ht="25.95" customHeight="1">
      <c r="A704" s="24">
        <v>700</v>
      </c>
      <c r="B704" s="29" t="s">
        <v>1759</v>
      </c>
      <c r="C704" s="26" t="s">
        <v>1760</v>
      </c>
      <c r="D704" s="33" t="s">
        <v>1726</v>
      </c>
      <c r="E704" s="26">
        <v>27</v>
      </c>
      <c r="F704" s="26"/>
      <c r="G704" s="26">
        <v>27</v>
      </c>
      <c r="H704" s="26">
        <v>2019.1</v>
      </c>
      <c r="I704" s="26">
        <v>2019.11</v>
      </c>
      <c r="J704" s="69" t="s">
        <v>32</v>
      </c>
      <c r="K704" s="26" t="s">
        <v>207</v>
      </c>
      <c r="L704" s="41" t="s">
        <v>1734</v>
      </c>
      <c r="M704" s="69"/>
    </row>
    <row r="705" spans="1:13" ht="25.95" customHeight="1">
      <c r="A705" s="26">
        <v>701</v>
      </c>
      <c r="B705" s="29" t="s">
        <v>157</v>
      </c>
      <c r="C705" s="26" t="s">
        <v>1761</v>
      </c>
      <c r="D705" s="33" t="s">
        <v>1762</v>
      </c>
      <c r="E705" s="26">
        <v>67</v>
      </c>
      <c r="F705" s="26"/>
      <c r="G705" s="26">
        <v>67</v>
      </c>
      <c r="H705" s="26">
        <v>2019.1</v>
      </c>
      <c r="I705" s="26">
        <v>2019.11</v>
      </c>
      <c r="J705" s="69" t="s">
        <v>32</v>
      </c>
      <c r="K705" s="26" t="s">
        <v>207</v>
      </c>
      <c r="L705" s="41" t="s">
        <v>1734</v>
      </c>
      <c r="M705" s="69"/>
    </row>
    <row r="706" spans="1:13" ht="25.95" customHeight="1">
      <c r="A706" s="24">
        <v>702</v>
      </c>
      <c r="B706" s="29" t="s">
        <v>157</v>
      </c>
      <c r="C706" s="26" t="s">
        <v>976</v>
      </c>
      <c r="D706" s="33" t="s">
        <v>1763</v>
      </c>
      <c r="E706" s="26">
        <v>100</v>
      </c>
      <c r="F706" s="26"/>
      <c r="G706" s="26">
        <v>100</v>
      </c>
      <c r="H706" s="26">
        <v>2019.1</v>
      </c>
      <c r="I706" s="26">
        <v>2019.11</v>
      </c>
      <c r="J706" s="69" t="s">
        <v>32</v>
      </c>
      <c r="K706" s="26" t="s">
        <v>207</v>
      </c>
      <c r="L706" s="41" t="s">
        <v>1734</v>
      </c>
      <c r="M706" s="69"/>
    </row>
    <row r="707" spans="1:13" ht="25.95" customHeight="1">
      <c r="A707" s="24">
        <v>703</v>
      </c>
      <c r="B707" s="26" t="s">
        <v>1764</v>
      </c>
      <c r="C707" s="26" t="s">
        <v>386</v>
      </c>
      <c r="D707" s="33" t="s">
        <v>1736</v>
      </c>
      <c r="E707" s="26">
        <v>30</v>
      </c>
      <c r="F707" s="26"/>
      <c r="G707" s="26">
        <v>30</v>
      </c>
      <c r="H707" s="26">
        <v>2019.1</v>
      </c>
      <c r="I707" s="26">
        <v>2019.11</v>
      </c>
      <c r="J707" s="67" t="s">
        <v>1043</v>
      </c>
      <c r="K707" s="26" t="s">
        <v>207</v>
      </c>
      <c r="L707" s="41" t="s">
        <v>1733</v>
      </c>
      <c r="M707" s="69"/>
    </row>
    <row r="708" spans="1:13" ht="25.95" customHeight="1">
      <c r="A708" s="26">
        <v>704</v>
      </c>
      <c r="B708" s="29" t="s">
        <v>1765</v>
      </c>
      <c r="C708" s="26" t="s">
        <v>207</v>
      </c>
      <c r="D708" s="33" t="s">
        <v>1736</v>
      </c>
      <c r="E708" s="26">
        <v>180</v>
      </c>
      <c r="F708" s="26"/>
      <c r="G708" s="26">
        <v>180</v>
      </c>
      <c r="H708" s="26">
        <v>2019.1</v>
      </c>
      <c r="I708" s="26">
        <v>2019.11</v>
      </c>
      <c r="J708" s="69" t="s">
        <v>32</v>
      </c>
      <c r="K708" s="26" t="s">
        <v>207</v>
      </c>
      <c r="L708" s="41" t="s">
        <v>1733</v>
      </c>
      <c r="M708" s="69"/>
    </row>
    <row r="709" spans="1:13" s="2" customFormat="1">
      <c r="A709" s="24">
        <v>705</v>
      </c>
      <c r="B709" s="27" t="s">
        <v>388</v>
      </c>
      <c r="C709" s="27"/>
      <c r="D709" s="28"/>
      <c r="E709" s="27">
        <f>SUM(E710:E717)</f>
        <v>601</v>
      </c>
      <c r="F709" s="27"/>
      <c r="G709" s="27">
        <f>SUM(G710:G717)</f>
        <v>601</v>
      </c>
      <c r="H709" s="27"/>
      <c r="I709" s="27"/>
      <c r="J709" s="111"/>
      <c r="K709" s="27"/>
      <c r="L709" s="40"/>
      <c r="M709" s="69"/>
    </row>
    <row r="710" spans="1:13" ht="39" customHeight="1">
      <c r="A710" s="24">
        <v>706</v>
      </c>
      <c r="B710" s="26" t="s">
        <v>1766</v>
      </c>
      <c r="C710" s="26" t="s">
        <v>208</v>
      </c>
      <c r="D710" s="33" t="s">
        <v>1767</v>
      </c>
      <c r="E710" s="26">
        <v>15</v>
      </c>
      <c r="F710" s="26"/>
      <c r="G710" s="26">
        <v>15</v>
      </c>
      <c r="H710" s="26">
        <v>2019.1</v>
      </c>
      <c r="I710" s="26">
        <v>2019.11</v>
      </c>
      <c r="J710" s="69" t="s">
        <v>32</v>
      </c>
      <c r="K710" s="26" t="s">
        <v>208</v>
      </c>
      <c r="L710" s="41" t="s">
        <v>1768</v>
      </c>
      <c r="M710" s="69"/>
    </row>
    <row r="711" spans="1:13" ht="25.95" customHeight="1">
      <c r="A711" s="26">
        <v>707</v>
      </c>
      <c r="B711" s="26" t="s">
        <v>1769</v>
      </c>
      <c r="C711" s="26" t="s">
        <v>208</v>
      </c>
      <c r="D711" s="33" t="s">
        <v>1770</v>
      </c>
      <c r="E711" s="26">
        <v>30</v>
      </c>
      <c r="F711" s="26"/>
      <c r="G711" s="26">
        <v>30</v>
      </c>
      <c r="H711" s="26">
        <v>2019.1</v>
      </c>
      <c r="I711" s="26">
        <v>2019.11</v>
      </c>
      <c r="J711" s="69" t="s">
        <v>32</v>
      </c>
      <c r="K711" s="26" t="s">
        <v>208</v>
      </c>
      <c r="L711" s="41" t="s">
        <v>1771</v>
      </c>
      <c r="M711" s="69"/>
    </row>
    <row r="712" spans="1:13" ht="25.95" customHeight="1">
      <c r="A712" s="24">
        <v>708</v>
      </c>
      <c r="B712" s="26" t="s">
        <v>1772</v>
      </c>
      <c r="C712" s="26" t="s">
        <v>399</v>
      </c>
      <c r="D712" s="33" t="s">
        <v>1773</v>
      </c>
      <c r="E712" s="26">
        <v>50</v>
      </c>
      <c r="F712" s="26"/>
      <c r="G712" s="26">
        <v>50</v>
      </c>
      <c r="H712" s="26">
        <v>2019.1</v>
      </c>
      <c r="I712" s="26">
        <v>2019.11</v>
      </c>
      <c r="J712" s="69" t="s">
        <v>32</v>
      </c>
      <c r="K712" s="26" t="s">
        <v>208</v>
      </c>
      <c r="L712" s="41" t="s">
        <v>399</v>
      </c>
      <c r="M712" s="69"/>
    </row>
    <row r="713" spans="1:13" ht="37.950000000000003" customHeight="1">
      <c r="A713" s="24">
        <v>709</v>
      </c>
      <c r="B713" s="26" t="s">
        <v>1774</v>
      </c>
      <c r="C713" s="26" t="s">
        <v>1775</v>
      </c>
      <c r="D713" s="33" t="s">
        <v>1776</v>
      </c>
      <c r="E713" s="26">
        <v>50</v>
      </c>
      <c r="F713" s="26"/>
      <c r="G713" s="26">
        <v>50</v>
      </c>
      <c r="H713" s="26">
        <v>2019.1</v>
      </c>
      <c r="I713" s="26">
        <v>2019.11</v>
      </c>
      <c r="J713" s="69" t="s">
        <v>41</v>
      </c>
      <c r="K713" s="26" t="s">
        <v>208</v>
      </c>
      <c r="L713" s="41" t="s">
        <v>1777</v>
      </c>
      <c r="M713" s="69"/>
    </row>
    <row r="714" spans="1:13" ht="47.4" customHeight="1">
      <c r="A714" s="26">
        <v>710</v>
      </c>
      <c r="B714" s="26" t="s">
        <v>1778</v>
      </c>
      <c r="C714" s="26" t="s">
        <v>1779</v>
      </c>
      <c r="D714" s="33" t="s">
        <v>1780</v>
      </c>
      <c r="E714" s="26">
        <v>110</v>
      </c>
      <c r="F714" s="26"/>
      <c r="G714" s="26">
        <v>110</v>
      </c>
      <c r="H714" s="26">
        <v>2019.1</v>
      </c>
      <c r="I714" s="26">
        <v>2019.11</v>
      </c>
      <c r="J714" s="69" t="s">
        <v>2170</v>
      </c>
      <c r="K714" s="26" t="s">
        <v>208</v>
      </c>
      <c r="L714" s="41" t="s">
        <v>1779</v>
      </c>
      <c r="M714" s="69"/>
    </row>
    <row r="715" spans="1:13" ht="25.95" customHeight="1">
      <c r="A715" s="24">
        <v>711</v>
      </c>
      <c r="B715" s="26" t="s">
        <v>1781</v>
      </c>
      <c r="C715" s="26" t="s">
        <v>1782</v>
      </c>
      <c r="D715" s="33" t="s">
        <v>1783</v>
      </c>
      <c r="E715" s="26">
        <v>58</v>
      </c>
      <c r="F715" s="26"/>
      <c r="G715" s="26">
        <v>58</v>
      </c>
      <c r="H715" s="26">
        <v>2019.1</v>
      </c>
      <c r="I715" s="26">
        <v>2019.11</v>
      </c>
      <c r="J715" s="69" t="s">
        <v>2168</v>
      </c>
      <c r="K715" s="26" t="s">
        <v>208</v>
      </c>
      <c r="L715" s="41" t="s">
        <v>1782</v>
      </c>
      <c r="M715" s="69"/>
    </row>
    <row r="716" spans="1:13" ht="25.95" customHeight="1">
      <c r="A716" s="24">
        <v>712</v>
      </c>
      <c r="B716" s="26" t="s">
        <v>1784</v>
      </c>
      <c r="C716" s="26" t="s">
        <v>208</v>
      </c>
      <c r="D716" s="33" t="s">
        <v>1785</v>
      </c>
      <c r="E716" s="26">
        <v>138</v>
      </c>
      <c r="F716" s="26"/>
      <c r="G716" s="26">
        <v>138</v>
      </c>
      <c r="H716" s="26">
        <v>2019.1</v>
      </c>
      <c r="I716" s="26">
        <v>2019.11</v>
      </c>
      <c r="J716" s="69" t="s">
        <v>41</v>
      </c>
      <c r="K716" s="26" t="s">
        <v>208</v>
      </c>
      <c r="L716" s="41" t="s">
        <v>1786</v>
      </c>
      <c r="M716" s="69"/>
    </row>
    <row r="717" spans="1:13" ht="25.95" customHeight="1">
      <c r="A717" s="26">
        <v>713</v>
      </c>
      <c r="B717" s="29" t="s">
        <v>1787</v>
      </c>
      <c r="C717" s="26" t="s">
        <v>1788</v>
      </c>
      <c r="D717" s="33" t="s">
        <v>1789</v>
      </c>
      <c r="E717" s="26">
        <v>150</v>
      </c>
      <c r="F717" s="26"/>
      <c r="G717" s="26">
        <v>150</v>
      </c>
      <c r="H717" s="26">
        <v>2019.1</v>
      </c>
      <c r="I717" s="26">
        <v>2019.11</v>
      </c>
      <c r="J717" s="69" t="s">
        <v>41</v>
      </c>
      <c r="K717" s="26" t="s">
        <v>208</v>
      </c>
      <c r="L717" s="41" t="s">
        <v>1788</v>
      </c>
      <c r="M717" s="69"/>
    </row>
    <row r="718" spans="1:13" s="2" customFormat="1">
      <c r="A718" s="24">
        <v>714</v>
      </c>
      <c r="B718" s="27" t="s">
        <v>404</v>
      </c>
      <c r="C718" s="27"/>
      <c r="D718" s="28"/>
      <c r="E718" s="27">
        <f>SUM(E719:E743)</f>
        <v>1388</v>
      </c>
      <c r="F718" s="27"/>
      <c r="G718" s="27">
        <f>SUM(G719:G743)</f>
        <v>1388</v>
      </c>
      <c r="H718" s="27"/>
      <c r="I718" s="27"/>
      <c r="J718" s="111"/>
      <c r="K718" s="27"/>
      <c r="L718" s="40"/>
      <c r="M718" s="69"/>
    </row>
    <row r="719" spans="1:13" ht="39.6" customHeight="1">
      <c r="A719" s="24">
        <v>715</v>
      </c>
      <c r="B719" s="26" t="s">
        <v>1790</v>
      </c>
      <c r="C719" s="26" t="s">
        <v>1114</v>
      </c>
      <c r="D719" s="33" t="s">
        <v>1791</v>
      </c>
      <c r="E719" s="26">
        <v>25</v>
      </c>
      <c r="F719" s="26"/>
      <c r="G719" s="26">
        <v>25</v>
      </c>
      <c r="H719" s="26">
        <v>2019.1</v>
      </c>
      <c r="I719" s="26">
        <v>2019.11</v>
      </c>
      <c r="J719" s="69" t="s">
        <v>32</v>
      </c>
      <c r="K719" s="26" t="s">
        <v>209</v>
      </c>
      <c r="L719" s="41" t="s">
        <v>1792</v>
      </c>
      <c r="M719" s="69"/>
    </row>
    <row r="720" spans="1:13" ht="37.950000000000003" customHeight="1">
      <c r="A720" s="26">
        <v>716</v>
      </c>
      <c r="B720" s="26" t="s">
        <v>1793</v>
      </c>
      <c r="C720" s="26" t="s">
        <v>1114</v>
      </c>
      <c r="D720" s="33" t="s">
        <v>1794</v>
      </c>
      <c r="E720" s="26">
        <v>10</v>
      </c>
      <c r="F720" s="26"/>
      <c r="G720" s="26">
        <v>10</v>
      </c>
      <c r="H720" s="26">
        <v>2019.1</v>
      </c>
      <c r="I720" s="26">
        <v>2019.11</v>
      </c>
      <c r="J720" s="69" t="s">
        <v>32</v>
      </c>
      <c r="K720" s="26" t="s">
        <v>209</v>
      </c>
      <c r="L720" s="41" t="s">
        <v>1795</v>
      </c>
      <c r="M720" s="69"/>
    </row>
    <row r="721" spans="1:13" ht="21.6">
      <c r="A721" s="24">
        <v>717</v>
      </c>
      <c r="B721" s="26" t="s">
        <v>1796</v>
      </c>
      <c r="C721" s="26" t="s">
        <v>412</v>
      </c>
      <c r="D721" s="33" t="s">
        <v>1797</v>
      </c>
      <c r="E721" s="26">
        <v>15</v>
      </c>
      <c r="F721" s="26"/>
      <c r="G721" s="26">
        <v>15</v>
      </c>
      <c r="H721" s="26">
        <v>2019.1</v>
      </c>
      <c r="I721" s="26">
        <v>2019.11</v>
      </c>
      <c r="J721" s="69" t="s">
        <v>32</v>
      </c>
      <c r="K721" s="26" t="s">
        <v>209</v>
      </c>
      <c r="L721" s="41" t="s">
        <v>1798</v>
      </c>
      <c r="M721" s="69"/>
    </row>
    <row r="722" spans="1:13">
      <c r="A722" s="24">
        <v>718</v>
      </c>
      <c r="B722" s="26" t="s">
        <v>1799</v>
      </c>
      <c r="C722" s="26" t="s">
        <v>412</v>
      </c>
      <c r="D722" s="33" t="s">
        <v>1800</v>
      </c>
      <c r="E722" s="26">
        <v>13</v>
      </c>
      <c r="F722" s="26"/>
      <c r="G722" s="26">
        <v>13</v>
      </c>
      <c r="H722" s="26">
        <v>2019.1</v>
      </c>
      <c r="I722" s="26">
        <v>2019.11</v>
      </c>
      <c r="J722" s="69" t="s">
        <v>32</v>
      </c>
      <c r="K722" s="26" t="s">
        <v>209</v>
      </c>
      <c r="L722" s="41" t="s">
        <v>1801</v>
      </c>
      <c r="M722" s="69"/>
    </row>
    <row r="723" spans="1:13" ht="25.95" customHeight="1">
      <c r="A723" s="26">
        <v>719</v>
      </c>
      <c r="B723" s="26" t="s">
        <v>1802</v>
      </c>
      <c r="C723" s="26" t="s">
        <v>412</v>
      </c>
      <c r="D723" s="33" t="s">
        <v>1803</v>
      </c>
      <c r="E723" s="26">
        <v>8</v>
      </c>
      <c r="F723" s="26"/>
      <c r="G723" s="26">
        <v>8</v>
      </c>
      <c r="H723" s="26">
        <v>2019.1</v>
      </c>
      <c r="I723" s="26">
        <v>2019.11</v>
      </c>
      <c r="J723" s="69" t="s">
        <v>32</v>
      </c>
      <c r="K723" s="26" t="s">
        <v>209</v>
      </c>
      <c r="L723" s="41" t="s">
        <v>1804</v>
      </c>
      <c r="M723" s="69"/>
    </row>
    <row r="724" spans="1:13" ht="25.95" customHeight="1">
      <c r="A724" s="24">
        <v>720</v>
      </c>
      <c r="B724" s="26" t="s">
        <v>1805</v>
      </c>
      <c r="C724" s="26" t="s">
        <v>412</v>
      </c>
      <c r="D724" s="33" t="s">
        <v>1806</v>
      </c>
      <c r="E724" s="26">
        <v>20</v>
      </c>
      <c r="F724" s="26"/>
      <c r="G724" s="26">
        <v>20</v>
      </c>
      <c r="H724" s="26">
        <v>2019.1</v>
      </c>
      <c r="I724" s="26">
        <v>2019.11</v>
      </c>
      <c r="J724" s="67" t="s">
        <v>1043</v>
      </c>
      <c r="K724" s="26" t="s">
        <v>209</v>
      </c>
      <c r="L724" s="41" t="s">
        <v>291</v>
      </c>
      <c r="M724" s="69"/>
    </row>
    <row r="725" spans="1:13">
      <c r="A725" s="24">
        <v>721</v>
      </c>
      <c r="B725" s="26" t="s">
        <v>1807</v>
      </c>
      <c r="C725" s="26" t="s">
        <v>1117</v>
      </c>
      <c r="D725" s="33" t="s">
        <v>1808</v>
      </c>
      <c r="E725" s="26">
        <v>25</v>
      </c>
      <c r="F725" s="26"/>
      <c r="G725" s="26">
        <v>25</v>
      </c>
      <c r="H725" s="26">
        <v>2019.1</v>
      </c>
      <c r="I725" s="26">
        <v>2019.11</v>
      </c>
      <c r="J725" s="69" t="s">
        <v>2170</v>
      </c>
      <c r="K725" s="26" t="s">
        <v>209</v>
      </c>
      <c r="L725" s="41" t="s">
        <v>1809</v>
      </c>
      <c r="M725" s="69"/>
    </row>
    <row r="726" spans="1:13" ht="25.95" customHeight="1">
      <c r="A726" s="26">
        <v>722</v>
      </c>
      <c r="B726" s="26" t="s">
        <v>1810</v>
      </c>
      <c r="C726" s="26" t="s">
        <v>1094</v>
      </c>
      <c r="D726" s="33" t="s">
        <v>1811</v>
      </c>
      <c r="E726" s="26">
        <v>20</v>
      </c>
      <c r="F726" s="26"/>
      <c r="G726" s="26">
        <v>20</v>
      </c>
      <c r="H726" s="26">
        <v>2019.1</v>
      </c>
      <c r="I726" s="26">
        <v>2019.11</v>
      </c>
      <c r="J726" s="69" t="s">
        <v>32</v>
      </c>
      <c r="K726" s="26" t="s">
        <v>209</v>
      </c>
      <c r="L726" s="41" t="s">
        <v>1812</v>
      </c>
      <c r="M726" s="69"/>
    </row>
    <row r="727" spans="1:13" ht="25.95" customHeight="1">
      <c r="A727" s="24">
        <v>723</v>
      </c>
      <c r="B727" s="26" t="s">
        <v>1813</v>
      </c>
      <c r="C727" s="26" t="s">
        <v>1105</v>
      </c>
      <c r="D727" s="33" t="s">
        <v>1814</v>
      </c>
      <c r="E727" s="26">
        <v>20</v>
      </c>
      <c r="F727" s="26"/>
      <c r="G727" s="26">
        <v>20</v>
      </c>
      <c r="H727" s="26">
        <v>2019.1</v>
      </c>
      <c r="I727" s="26">
        <v>2019.11</v>
      </c>
      <c r="J727" s="69" t="s">
        <v>32</v>
      </c>
      <c r="K727" s="26" t="s">
        <v>209</v>
      </c>
      <c r="L727" s="41" t="s">
        <v>1815</v>
      </c>
      <c r="M727" s="69"/>
    </row>
    <row r="728" spans="1:13" ht="25.95" customHeight="1">
      <c r="A728" s="24">
        <v>724</v>
      </c>
      <c r="B728" s="26" t="s">
        <v>1816</v>
      </c>
      <c r="C728" s="26" t="s">
        <v>580</v>
      </c>
      <c r="D728" s="33" t="s">
        <v>1817</v>
      </c>
      <c r="E728" s="26">
        <v>15</v>
      </c>
      <c r="F728" s="26"/>
      <c r="G728" s="26">
        <v>15</v>
      </c>
      <c r="H728" s="26">
        <v>2019.1</v>
      </c>
      <c r="I728" s="26">
        <v>2019.11</v>
      </c>
      <c r="J728" s="69" t="s">
        <v>2170</v>
      </c>
      <c r="K728" s="26" t="s">
        <v>209</v>
      </c>
      <c r="L728" s="41" t="s">
        <v>1818</v>
      </c>
      <c r="M728" s="69"/>
    </row>
    <row r="729" spans="1:13" ht="25.95" customHeight="1">
      <c r="A729" s="26">
        <v>725</v>
      </c>
      <c r="B729" s="26" t="s">
        <v>1819</v>
      </c>
      <c r="C729" s="26" t="s">
        <v>1072</v>
      </c>
      <c r="D729" s="33" t="s">
        <v>1820</v>
      </c>
      <c r="E729" s="26">
        <v>85</v>
      </c>
      <c r="F729" s="26"/>
      <c r="G729" s="26">
        <v>85</v>
      </c>
      <c r="H729" s="26">
        <v>2019.1</v>
      </c>
      <c r="I729" s="26">
        <v>2019.11</v>
      </c>
      <c r="J729" s="69" t="s">
        <v>13</v>
      </c>
      <c r="K729" s="26" t="s">
        <v>209</v>
      </c>
      <c r="L729" s="41" t="s">
        <v>1821</v>
      </c>
      <c r="M729" s="69"/>
    </row>
    <row r="730" spans="1:13" ht="38.4" customHeight="1">
      <c r="A730" s="24">
        <v>726</v>
      </c>
      <c r="B730" s="26" t="s">
        <v>1822</v>
      </c>
      <c r="C730" s="26" t="s">
        <v>1072</v>
      </c>
      <c r="D730" s="33" t="s">
        <v>1823</v>
      </c>
      <c r="E730" s="26">
        <v>10</v>
      </c>
      <c r="F730" s="26"/>
      <c r="G730" s="26">
        <v>10</v>
      </c>
      <c r="H730" s="26">
        <v>2019.1</v>
      </c>
      <c r="I730" s="26">
        <v>2019.11</v>
      </c>
      <c r="J730" s="69" t="s">
        <v>32</v>
      </c>
      <c r="K730" s="26" t="s">
        <v>209</v>
      </c>
      <c r="L730" s="41" t="s">
        <v>1824</v>
      </c>
      <c r="M730" s="69"/>
    </row>
    <row r="731" spans="1:13" ht="25.95" customHeight="1">
      <c r="A731" s="24">
        <v>727</v>
      </c>
      <c r="B731" s="26" t="s">
        <v>1825</v>
      </c>
      <c r="C731" s="26" t="s">
        <v>1072</v>
      </c>
      <c r="D731" s="33" t="s">
        <v>1826</v>
      </c>
      <c r="E731" s="26">
        <v>50</v>
      </c>
      <c r="F731" s="26"/>
      <c r="G731" s="26">
        <v>50</v>
      </c>
      <c r="H731" s="26">
        <v>2019.1</v>
      </c>
      <c r="I731" s="26">
        <v>2019.11</v>
      </c>
      <c r="J731" s="69" t="s">
        <v>2170</v>
      </c>
      <c r="K731" s="26" t="s">
        <v>209</v>
      </c>
      <c r="L731" s="41" t="s">
        <v>1827</v>
      </c>
      <c r="M731" s="69"/>
    </row>
    <row r="732" spans="1:13" ht="25.95" customHeight="1">
      <c r="A732" s="26">
        <v>728</v>
      </c>
      <c r="B732" s="26" t="s">
        <v>1828</v>
      </c>
      <c r="C732" s="26" t="s">
        <v>1829</v>
      </c>
      <c r="D732" s="33" t="s">
        <v>1830</v>
      </c>
      <c r="E732" s="26">
        <v>50</v>
      </c>
      <c r="F732" s="26"/>
      <c r="G732" s="26">
        <v>50</v>
      </c>
      <c r="H732" s="26">
        <v>2019.1</v>
      </c>
      <c r="I732" s="26">
        <v>2019.11</v>
      </c>
      <c r="J732" s="69" t="s">
        <v>32</v>
      </c>
      <c r="K732" s="26" t="s">
        <v>209</v>
      </c>
      <c r="L732" s="41" t="s">
        <v>1831</v>
      </c>
      <c r="M732" s="69"/>
    </row>
    <row r="733" spans="1:13" ht="25.95" customHeight="1">
      <c r="A733" s="24">
        <v>729</v>
      </c>
      <c r="B733" s="26" t="s">
        <v>1832</v>
      </c>
      <c r="C733" s="26" t="s">
        <v>1054</v>
      </c>
      <c r="D733" s="33" t="s">
        <v>1833</v>
      </c>
      <c r="E733" s="26">
        <v>40</v>
      </c>
      <c r="F733" s="26"/>
      <c r="G733" s="26">
        <v>40</v>
      </c>
      <c r="H733" s="26">
        <v>2019.1</v>
      </c>
      <c r="I733" s="26">
        <v>2019.11</v>
      </c>
      <c r="J733" s="69" t="s">
        <v>41</v>
      </c>
      <c r="K733" s="26" t="s">
        <v>209</v>
      </c>
      <c r="L733" s="41" t="s">
        <v>1834</v>
      </c>
      <c r="M733" s="69"/>
    </row>
    <row r="734" spans="1:13" ht="25.95" customHeight="1">
      <c r="A734" s="24">
        <v>730</v>
      </c>
      <c r="B734" s="26" t="s">
        <v>1835</v>
      </c>
      <c r="C734" s="26" t="s">
        <v>1054</v>
      </c>
      <c r="D734" s="33" t="s">
        <v>1836</v>
      </c>
      <c r="E734" s="26">
        <v>20</v>
      </c>
      <c r="F734" s="26"/>
      <c r="G734" s="26">
        <v>20</v>
      </c>
      <c r="H734" s="26">
        <v>2019.1</v>
      </c>
      <c r="I734" s="26">
        <v>2019.11</v>
      </c>
      <c r="J734" s="69" t="s">
        <v>32</v>
      </c>
      <c r="K734" s="26" t="s">
        <v>209</v>
      </c>
      <c r="L734" s="41" t="s">
        <v>1837</v>
      </c>
      <c r="M734" s="69"/>
    </row>
    <row r="735" spans="1:13" ht="39.6" customHeight="1">
      <c r="A735" s="26">
        <v>731</v>
      </c>
      <c r="B735" s="26" t="s">
        <v>1838</v>
      </c>
      <c r="C735" s="26" t="s">
        <v>1054</v>
      </c>
      <c r="D735" s="33" t="s">
        <v>1839</v>
      </c>
      <c r="E735" s="26">
        <v>14</v>
      </c>
      <c r="F735" s="26"/>
      <c r="G735" s="26">
        <v>14</v>
      </c>
      <c r="H735" s="26">
        <v>2019.1</v>
      </c>
      <c r="I735" s="26">
        <v>2019.11</v>
      </c>
      <c r="J735" s="69" t="s">
        <v>32</v>
      </c>
      <c r="K735" s="26" t="s">
        <v>209</v>
      </c>
      <c r="L735" s="41" t="s">
        <v>1840</v>
      </c>
      <c r="M735" s="69"/>
    </row>
    <row r="736" spans="1:13" ht="25.95" customHeight="1">
      <c r="A736" s="24">
        <v>732</v>
      </c>
      <c r="B736" s="29" t="s">
        <v>157</v>
      </c>
      <c r="C736" s="26" t="s">
        <v>408</v>
      </c>
      <c r="D736" s="33" t="s">
        <v>1841</v>
      </c>
      <c r="E736" s="26">
        <v>100</v>
      </c>
      <c r="F736" s="26"/>
      <c r="G736" s="26">
        <v>100</v>
      </c>
      <c r="H736" s="26">
        <v>2019.1</v>
      </c>
      <c r="I736" s="26">
        <v>2019.11</v>
      </c>
      <c r="J736" s="69" t="s">
        <v>32</v>
      </c>
      <c r="K736" s="26" t="s">
        <v>209</v>
      </c>
      <c r="L736" s="41" t="s">
        <v>1842</v>
      </c>
      <c r="M736" s="69"/>
    </row>
    <row r="737" spans="1:13" ht="25.95" customHeight="1">
      <c r="A737" s="24">
        <v>733</v>
      </c>
      <c r="B737" s="29" t="s">
        <v>157</v>
      </c>
      <c r="C737" s="26" t="s">
        <v>1089</v>
      </c>
      <c r="D737" s="33" t="s">
        <v>1841</v>
      </c>
      <c r="E737" s="26">
        <v>100</v>
      </c>
      <c r="F737" s="26"/>
      <c r="G737" s="26">
        <v>100</v>
      </c>
      <c r="H737" s="26">
        <v>2019.1</v>
      </c>
      <c r="I737" s="26">
        <v>2019.11</v>
      </c>
      <c r="J737" s="69" t="s">
        <v>32</v>
      </c>
      <c r="K737" s="26" t="s">
        <v>209</v>
      </c>
      <c r="L737" s="41" t="s">
        <v>1842</v>
      </c>
      <c r="M737" s="69"/>
    </row>
    <row r="738" spans="1:13" ht="25.95" customHeight="1">
      <c r="A738" s="26">
        <v>734</v>
      </c>
      <c r="B738" s="29" t="s">
        <v>157</v>
      </c>
      <c r="C738" s="26" t="s">
        <v>580</v>
      </c>
      <c r="D738" s="33" t="s">
        <v>1841</v>
      </c>
      <c r="E738" s="26">
        <v>100</v>
      </c>
      <c r="F738" s="26"/>
      <c r="G738" s="26">
        <v>100</v>
      </c>
      <c r="H738" s="26">
        <v>2019.1</v>
      </c>
      <c r="I738" s="26">
        <v>2019.11</v>
      </c>
      <c r="J738" s="69" t="s">
        <v>32</v>
      </c>
      <c r="K738" s="26" t="s">
        <v>209</v>
      </c>
      <c r="L738" s="41" t="s">
        <v>1842</v>
      </c>
      <c r="M738" s="69"/>
    </row>
    <row r="739" spans="1:13" ht="25.95" customHeight="1">
      <c r="A739" s="24">
        <v>735</v>
      </c>
      <c r="B739" s="29" t="s">
        <v>157</v>
      </c>
      <c r="C739" s="26" t="s">
        <v>1111</v>
      </c>
      <c r="D739" s="33" t="s">
        <v>1841</v>
      </c>
      <c r="E739" s="26">
        <v>100</v>
      </c>
      <c r="F739" s="26"/>
      <c r="G739" s="26">
        <v>100</v>
      </c>
      <c r="H739" s="26">
        <v>2019.1</v>
      </c>
      <c r="I739" s="26">
        <v>2019.11</v>
      </c>
      <c r="J739" s="69" t="s">
        <v>32</v>
      </c>
      <c r="K739" s="26" t="s">
        <v>209</v>
      </c>
      <c r="L739" s="41" t="s">
        <v>1842</v>
      </c>
      <c r="M739" s="69"/>
    </row>
    <row r="740" spans="1:13" ht="25.95" customHeight="1">
      <c r="A740" s="24">
        <v>736</v>
      </c>
      <c r="B740" s="29" t="s">
        <v>157</v>
      </c>
      <c r="C740" s="26" t="s">
        <v>1117</v>
      </c>
      <c r="D740" s="33" t="s">
        <v>1843</v>
      </c>
      <c r="E740" s="26">
        <v>46</v>
      </c>
      <c r="F740" s="26"/>
      <c r="G740" s="26">
        <v>46</v>
      </c>
      <c r="H740" s="26">
        <v>2019.1</v>
      </c>
      <c r="I740" s="26">
        <v>2019.11</v>
      </c>
      <c r="J740" s="69" t="s">
        <v>32</v>
      </c>
      <c r="K740" s="26" t="s">
        <v>209</v>
      </c>
      <c r="L740" s="41" t="s">
        <v>1842</v>
      </c>
      <c r="M740" s="69"/>
    </row>
    <row r="741" spans="1:13" ht="25.95" customHeight="1">
      <c r="A741" s="26">
        <v>737</v>
      </c>
      <c r="B741" s="29" t="s">
        <v>157</v>
      </c>
      <c r="C741" s="26" t="s">
        <v>582</v>
      </c>
      <c r="D741" s="33" t="s">
        <v>1844</v>
      </c>
      <c r="E741" s="26">
        <v>46</v>
      </c>
      <c r="F741" s="26"/>
      <c r="G741" s="26">
        <v>46</v>
      </c>
      <c r="H741" s="26">
        <v>2019.1</v>
      </c>
      <c r="I741" s="26">
        <v>2019.11</v>
      </c>
      <c r="J741" s="69" t="s">
        <v>32</v>
      </c>
      <c r="K741" s="26" t="s">
        <v>209</v>
      </c>
      <c r="L741" s="41" t="s">
        <v>1842</v>
      </c>
      <c r="M741" s="69"/>
    </row>
    <row r="742" spans="1:13" ht="25.95" customHeight="1">
      <c r="A742" s="24">
        <v>738</v>
      </c>
      <c r="B742" s="29" t="s">
        <v>157</v>
      </c>
      <c r="C742" s="26" t="s">
        <v>1094</v>
      </c>
      <c r="D742" s="33" t="s">
        <v>1845</v>
      </c>
      <c r="E742" s="26">
        <v>56</v>
      </c>
      <c r="F742" s="26"/>
      <c r="G742" s="26">
        <v>56</v>
      </c>
      <c r="H742" s="26">
        <v>2019.1</v>
      </c>
      <c r="I742" s="26">
        <v>2019.11</v>
      </c>
      <c r="J742" s="69" t="s">
        <v>32</v>
      </c>
      <c r="K742" s="26" t="s">
        <v>209</v>
      </c>
      <c r="L742" s="41" t="s">
        <v>1842</v>
      </c>
      <c r="M742" s="69"/>
    </row>
    <row r="743" spans="1:13" ht="25.95" customHeight="1">
      <c r="A743" s="24">
        <v>739</v>
      </c>
      <c r="B743" s="29" t="s">
        <v>143</v>
      </c>
      <c r="C743" s="26" t="s">
        <v>1105</v>
      </c>
      <c r="D743" s="33" t="s">
        <v>1846</v>
      </c>
      <c r="E743" s="26">
        <v>400</v>
      </c>
      <c r="F743" s="26"/>
      <c r="G743" s="26">
        <v>400</v>
      </c>
      <c r="H743" s="26">
        <v>2019.1</v>
      </c>
      <c r="I743" s="26">
        <v>2019.11</v>
      </c>
      <c r="J743" s="69" t="s">
        <v>32</v>
      </c>
      <c r="K743" s="26" t="s">
        <v>209</v>
      </c>
      <c r="L743" s="41" t="s">
        <v>1842</v>
      </c>
      <c r="M743" s="69"/>
    </row>
    <row r="744" spans="1:13" s="2" customFormat="1">
      <c r="A744" s="26">
        <v>740</v>
      </c>
      <c r="B744" s="27" t="s">
        <v>416</v>
      </c>
      <c r="C744" s="27"/>
      <c r="D744" s="28"/>
      <c r="E744" s="27">
        <f>SUM(E745:E775)</f>
        <v>1080.22</v>
      </c>
      <c r="F744" s="27"/>
      <c r="G744" s="27">
        <f>SUM(G745:G775)</f>
        <v>1080.22</v>
      </c>
      <c r="H744" s="27"/>
      <c r="I744" s="27"/>
      <c r="J744" s="111"/>
      <c r="K744" s="27"/>
      <c r="L744" s="40"/>
      <c r="M744" s="69"/>
    </row>
    <row r="745" spans="1:13">
      <c r="A745" s="24">
        <v>741</v>
      </c>
      <c r="B745" s="29" t="s">
        <v>1847</v>
      </c>
      <c r="C745" s="29" t="s">
        <v>210</v>
      </c>
      <c r="D745" s="33" t="s">
        <v>1848</v>
      </c>
      <c r="E745" s="26">
        <v>135</v>
      </c>
      <c r="F745" s="26"/>
      <c r="G745" s="26">
        <v>135</v>
      </c>
      <c r="H745" s="26">
        <v>2019.1</v>
      </c>
      <c r="I745" s="26">
        <v>2019.11</v>
      </c>
      <c r="J745" s="69" t="s">
        <v>32</v>
      </c>
      <c r="K745" s="26" t="s">
        <v>210</v>
      </c>
      <c r="L745" s="41" t="s">
        <v>1849</v>
      </c>
      <c r="M745" s="69"/>
    </row>
    <row r="746" spans="1:13" ht="25.95" customHeight="1">
      <c r="A746" s="24">
        <v>742</v>
      </c>
      <c r="B746" s="29" t="s">
        <v>1850</v>
      </c>
      <c r="C746" s="29" t="s">
        <v>1851</v>
      </c>
      <c r="D746" s="33" t="s">
        <v>1852</v>
      </c>
      <c r="E746" s="26">
        <v>40</v>
      </c>
      <c r="F746" s="26"/>
      <c r="G746" s="26">
        <v>40</v>
      </c>
      <c r="H746" s="26">
        <v>2019.1</v>
      </c>
      <c r="I746" s="26">
        <v>2019.11</v>
      </c>
      <c r="J746" s="69" t="s">
        <v>32</v>
      </c>
      <c r="K746" s="26" t="s">
        <v>210</v>
      </c>
      <c r="L746" s="41" t="s">
        <v>1849</v>
      </c>
      <c r="M746" s="69"/>
    </row>
    <row r="747" spans="1:13">
      <c r="A747" s="26">
        <v>743</v>
      </c>
      <c r="B747" s="29" t="s">
        <v>1853</v>
      </c>
      <c r="C747" s="29" t="s">
        <v>1132</v>
      </c>
      <c r="D747" s="33" t="s">
        <v>1854</v>
      </c>
      <c r="E747" s="26">
        <v>15</v>
      </c>
      <c r="F747" s="26"/>
      <c r="G747" s="26">
        <v>15</v>
      </c>
      <c r="H747" s="26">
        <v>2019.1</v>
      </c>
      <c r="I747" s="26">
        <v>2019.11</v>
      </c>
      <c r="J747" s="69" t="s">
        <v>1041</v>
      </c>
      <c r="K747" s="26" t="s">
        <v>210</v>
      </c>
      <c r="L747" s="41" t="s">
        <v>1855</v>
      </c>
      <c r="M747" s="69"/>
    </row>
    <row r="748" spans="1:13" ht="25.95" customHeight="1">
      <c r="A748" s="24">
        <v>744</v>
      </c>
      <c r="B748" s="29" t="s">
        <v>1856</v>
      </c>
      <c r="C748" s="29" t="s">
        <v>1857</v>
      </c>
      <c r="D748" s="33" t="s">
        <v>1858</v>
      </c>
      <c r="E748" s="26">
        <v>20</v>
      </c>
      <c r="F748" s="26"/>
      <c r="G748" s="26">
        <v>20</v>
      </c>
      <c r="H748" s="26">
        <v>2019.1</v>
      </c>
      <c r="I748" s="26">
        <v>2019.11</v>
      </c>
      <c r="J748" s="69" t="s">
        <v>1041</v>
      </c>
      <c r="K748" s="26" t="s">
        <v>210</v>
      </c>
      <c r="L748" s="41" t="s">
        <v>1859</v>
      </c>
      <c r="M748" s="69"/>
    </row>
    <row r="749" spans="1:13">
      <c r="A749" s="24">
        <v>745</v>
      </c>
      <c r="B749" s="29" t="s">
        <v>1717</v>
      </c>
      <c r="C749" s="29" t="s">
        <v>1860</v>
      </c>
      <c r="D749" s="33" t="s">
        <v>1861</v>
      </c>
      <c r="E749" s="26">
        <v>10</v>
      </c>
      <c r="F749" s="26"/>
      <c r="G749" s="26">
        <v>10</v>
      </c>
      <c r="H749" s="26">
        <v>2019.1</v>
      </c>
      <c r="I749" s="26">
        <v>2019.11</v>
      </c>
      <c r="J749" s="69" t="s">
        <v>41</v>
      </c>
      <c r="K749" s="26" t="s">
        <v>210</v>
      </c>
      <c r="L749" s="41" t="s">
        <v>1862</v>
      </c>
      <c r="M749" s="69"/>
    </row>
    <row r="750" spans="1:13">
      <c r="A750" s="26">
        <v>746</v>
      </c>
      <c r="B750" s="29" t="s">
        <v>1853</v>
      </c>
      <c r="C750" s="29" t="s">
        <v>1139</v>
      </c>
      <c r="D750" s="33" t="s">
        <v>1854</v>
      </c>
      <c r="E750" s="26">
        <v>15</v>
      </c>
      <c r="F750" s="26"/>
      <c r="G750" s="26">
        <v>15</v>
      </c>
      <c r="H750" s="26">
        <v>2019.1</v>
      </c>
      <c r="I750" s="26">
        <v>2019.11</v>
      </c>
      <c r="J750" s="69" t="s">
        <v>1041</v>
      </c>
      <c r="K750" s="26" t="s">
        <v>210</v>
      </c>
      <c r="L750" s="41" t="s">
        <v>1863</v>
      </c>
      <c r="M750" s="69"/>
    </row>
    <row r="751" spans="1:13">
      <c r="A751" s="24">
        <v>747</v>
      </c>
      <c r="B751" s="29" t="s">
        <v>1838</v>
      </c>
      <c r="C751" s="29" t="s">
        <v>422</v>
      </c>
      <c r="D751" s="33" t="s">
        <v>1864</v>
      </c>
      <c r="E751" s="26">
        <v>20</v>
      </c>
      <c r="F751" s="26"/>
      <c r="G751" s="26">
        <v>20</v>
      </c>
      <c r="H751" s="26">
        <v>2019.1</v>
      </c>
      <c r="I751" s="26">
        <v>2019.11</v>
      </c>
      <c r="J751" s="69" t="s">
        <v>32</v>
      </c>
      <c r="K751" s="26" t="s">
        <v>210</v>
      </c>
      <c r="L751" s="41" t="s">
        <v>1849</v>
      </c>
      <c r="M751" s="69"/>
    </row>
    <row r="752" spans="1:13">
      <c r="A752" s="24">
        <v>748</v>
      </c>
      <c r="B752" s="29" t="s">
        <v>1853</v>
      </c>
      <c r="C752" s="29" t="s">
        <v>422</v>
      </c>
      <c r="D752" s="33" t="s">
        <v>1854</v>
      </c>
      <c r="E752" s="26">
        <v>35</v>
      </c>
      <c r="F752" s="26"/>
      <c r="G752" s="26">
        <v>35</v>
      </c>
      <c r="H752" s="26">
        <v>2019.1</v>
      </c>
      <c r="I752" s="26">
        <v>2019.11</v>
      </c>
      <c r="J752" s="69" t="s">
        <v>1041</v>
      </c>
      <c r="K752" s="26" t="s">
        <v>210</v>
      </c>
      <c r="L752" s="41" t="s">
        <v>1859</v>
      </c>
      <c r="M752" s="69"/>
    </row>
    <row r="753" spans="1:13">
      <c r="A753" s="26">
        <v>749</v>
      </c>
      <c r="B753" s="29" t="s">
        <v>1865</v>
      </c>
      <c r="C753" s="29" t="s">
        <v>1054</v>
      </c>
      <c r="D753" s="33" t="s">
        <v>1866</v>
      </c>
      <c r="E753" s="26">
        <v>10</v>
      </c>
      <c r="F753" s="26"/>
      <c r="G753" s="26">
        <v>10</v>
      </c>
      <c r="H753" s="26">
        <v>2019.1</v>
      </c>
      <c r="I753" s="26">
        <v>2019.11</v>
      </c>
      <c r="J753" s="69" t="s">
        <v>32</v>
      </c>
      <c r="K753" s="26" t="s">
        <v>210</v>
      </c>
      <c r="L753" s="41" t="s">
        <v>1867</v>
      </c>
      <c r="M753" s="69"/>
    </row>
    <row r="754" spans="1:13">
      <c r="A754" s="24">
        <v>750</v>
      </c>
      <c r="B754" s="29" t="s">
        <v>1865</v>
      </c>
      <c r="C754" s="29" t="s">
        <v>1054</v>
      </c>
      <c r="D754" s="33" t="s">
        <v>1868</v>
      </c>
      <c r="E754" s="26">
        <v>10</v>
      </c>
      <c r="F754" s="26"/>
      <c r="G754" s="26">
        <v>10</v>
      </c>
      <c r="H754" s="26">
        <v>2019.1</v>
      </c>
      <c r="I754" s="26">
        <v>2019.11</v>
      </c>
      <c r="J754" s="69" t="s">
        <v>32</v>
      </c>
      <c r="K754" s="26" t="s">
        <v>210</v>
      </c>
      <c r="L754" s="41" t="s">
        <v>1869</v>
      </c>
      <c r="M754" s="69"/>
    </row>
    <row r="755" spans="1:13">
      <c r="A755" s="24">
        <v>751</v>
      </c>
      <c r="B755" s="29" t="s">
        <v>1853</v>
      </c>
      <c r="C755" s="29" t="s">
        <v>1054</v>
      </c>
      <c r="D755" s="33" t="s">
        <v>1854</v>
      </c>
      <c r="E755" s="26">
        <v>15</v>
      </c>
      <c r="F755" s="26"/>
      <c r="G755" s="26">
        <v>15</v>
      </c>
      <c r="H755" s="26">
        <v>2019.1</v>
      </c>
      <c r="I755" s="26">
        <v>2019.11</v>
      </c>
      <c r="J755" s="69" t="s">
        <v>1041</v>
      </c>
      <c r="K755" s="26" t="s">
        <v>210</v>
      </c>
      <c r="L755" s="41" t="s">
        <v>1855</v>
      </c>
      <c r="M755" s="69"/>
    </row>
    <row r="756" spans="1:13">
      <c r="A756" s="26">
        <v>752</v>
      </c>
      <c r="B756" s="29" t="s">
        <v>1853</v>
      </c>
      <c r="C756" s="29" t="s">
        <v>1870</v>
      </c>
      <c r="D756" s="33" t="s">
        <v>1854</v>
      </c>
      <c r="E756" s="26">
        <v>10</v>
      </c>
      <c r="F756" s="26"/>
      <c r="G756" s="26">
        <v>10</v>
      </c>
      <c r="H756" s="26">
        <v>2019.1</v>
      </c>
      <c r="I756" s="26">
        <v>2019.11</v>
      </c>
      <c r="J756" s="69" t="s">
        <v>1041</v>
      </c>
      <c r="K756" s="26" t="s">
        <v>210</v>
      </c>
      <c r="L756" s="41" t="s">
        <v>1871</v>
      </c>
      <c r="M756" s="69"/>
    </row>
    <row r="757" spans="1:13" ht="25.95" customHeight="1">
      <c r="A757" s="24">
        <v>753</v>
      </c>
      <c r="B757" s="29" t="s">
        <v>1872</v>
      </c>
      <c r="C757" s="51" t="s">
        <v>1873</v>
      </c>
      <c r="D757" s="33" t="s">
        <v>1874</v>
      </c>
      <c r="E757" s="26">
        <v>20</v>
      </c>
      <c r="F757" s="26"/>
      <c r="G757" s="26">
        <v>20</v>
      </c>
      <c r="H757" s="26">
        <v>2019.1</v>
      </c>
      <c r="I757" s="26">
        <v>2019.11</v>
      </c>
      <c r="J757" s="67" t="s">
        <v>1043</v>
      </c>
      <c r="K757" s="26" t="s">
        <v>210</v>
      </c>
      <c r="L757" s="41" t="s">
        <v>1875</v>
      </c>
      <c r="M757" s="69"/>
    </row>
    <row r="758" spans="1:13">
      <c r="A758" s="24">
        <v>754</v>
      </c>
      <c r="B758" s="29" t="s">
        <v>1876</v>
      </c>
      <c r="C758" s="51" t="s">
        <v>1870</v>
      </c>
      <c r="D758" s="33" t="s">
        <v>1717</v>
      </c>
      <c r="E758" s="26">
        <v>50</v>
      </c>
      <c r="F758" s="26"/>
      <c r="G758" s="26">
        <v>50</v>
      </c>
      <c r="H758" s="26">
        <v>2019.1</v>
      </c>
      <c r="I758" s="26">
        <v>2019.11</v>
      </c>
      <c r="J758" s="69" t="s">
        <v>41</v>
      </c>
      <c r="K758" s="26" t="s">
        <v>210</v>
      </c>
      <c r="L758" s="41" t="s">
        <v>1867</v>
      </c>
      <c r="M758" s="69"/>
    </row>
    <row r="759" spans="1:13" ht="25.95" customHeight="1">
      <c r="A759" s="26">
        <v>755</v>
      </c>
      <c r="B759" s="29" t="s">
        <v>157</v>
      </c>
      <c r="C759" s="29" t="s">
        <v>1136</v>
      </c>
      <c r="D759" s="33" t="s">
        <v>1877</v>
      </c>
      <c r="E759" s="26">
        <v>100</v>
      </c>
      <c r="F759" s="26"/>
      <c r="G759" s="26">
        <v>100</v>
      </c>
      <c r="H759" s="26">
        <v>2019.1</v>
      </c>
      <c r="I759" s="26">
        <v>2019.11</v>
      </c>
      <c r="J759" s="69" t="s">
        <v>32</v>
      </c>
      <c r="K759" s="26" t="s">
        <v>210</v>
      </c>
      <c r="L759" s="41" t="s">
        <v>1878</v>
      </c>
      <c r="M759" s="69"/>
    </row>
    <row r="760" spans="1:13" ht="16.8">
      <c r="A760" s="24">
        <v>756</v>
      </c>
      <c r="B760" s="29" t="s">
        <v>1872</v>
      </c>
      <c r="C760" s="29" t="s">
        <v>1879</v>
      </c>
      <c r="D760" s="33" t="s">
        <v>1880</v>
      </c>
      <c r="E760" s="26">
        <v>20</v>
      </c>
      <c r="F760" s="26"/>
      <c r="G760" s="26">
        <v>20</v>
      </c>
      <c r="H760" s="26">
        <v>2019.1</v>
      </c>
      <c r="I760" s="26">
        <v>2019.11</v>
      </c>
      <c r="J760" s="133" t="s">
        <v>1043</v>
      </c>
      <c r="K760" s="26" t="s">
        <v>210</v>
      </c>
      <c r="L760" s="41" t="s">
        <v>1881</v>
      </c>
      <c r="M760" s="69"/>
    </row>
    <row r="761" spans="1:13">
      <c r="A761" s="24">
        <v>757</v>
      </c>
      <c r="B761" s="29" t="s">
        <v>1853</v>
      </c>
      <c r="C761" s="29" t="s">
        <v>1136</v>
      </c>
      <c r="D761" s="33" t="s">
        <v>1854</v>
      </c>
      <c r="E761" s="26">
        <v>30</v>
      </c>
      <c r="F761" s="26"/>
      <c r="G761" s="26">
        <v>30</v>
      </c>
      <c r="H761" s="26">
        <v>2019.1</v>
      </c>
      <c r="I761" s="26">
        <v>2019.11</v>
      </c>
      <c r="J761" s="69" t="s">
        <v>1041</v>
      </c>
      <c r="K761" s="26" t="s">
        <v>210</v>
      </c>
      <c r="L761" s="41" t="s">
        <v>1863</v>
      </c>
      <c r="M761" s="69"/>
    </row>
    <row r="762" spans="1:13">
      <c r="A762" s="26">
        <v>758</v>
      </c>
      <c r="B762" s="29" t="s">
        <v>1838</v>
      </c>
      <c r="C762" s="29" t="s">
        <v>1882</v>
      </c>
      <c r="D762" s="33" t="s">
        <v>1883</v>
      </c>
      <c r="E762" s="26">
        <v>20</v>
      </c>
      <c r="F762" s="26"/>
      <c r="G762" s="26">
        <v>20</v>
      </c>
      <c r="H762" s="26">
        <v>2019.1</v>
      </c>
      <c r="I762" s="26">
        <v>2019.11</v>
      </c>
      <c r="J762" s="69" t="s">
        <v>32</v>
      </c>
      <c r="K762" s="26" t="s">
        <v>210</v>
      </c>
      <c r="L762" s="41" t="s">
        <v>1884</v>
      </c>
      <c r="M762" s="69"/>
    </row>
    <row r="763" spans="1:13">
      <c r="A763" s="24">
        <v>759</v>
      </c>
      <c r="B763" s="29" t="s">
        <v>1853</v>
      </c>
      <c r="C763" s="29" t="s">
        <v>1882</v>
      </c>
      <c r="D763" s="33" t="s">
        <v>1854</v>
      </c>
      <c r="E763" s="26">
        <v>20</v>
      </c>
      <c r="F763" s="26"/>
      <c r="G763" s="26">
        <v>20</v>
      </c>
      <c r="H763" s="26">
        <v>2019.1</v>
      </c>
      <c r="I763" s="26">
        <v>2019.11</v>
      </c>
      <c r="J763" s="69" t="s">
        <v>1041</v>
      </c>
      <c r="K763" s="26" t="s">
        <v>210</v>
      </c>
      <c r="L763" s="41" t="s">
        <v>1855</v>
      </c>
      <c r="M763" s="69"/>
    </row>
    <row r="764" spans="1:13" ht="25.95" customHeight="1">
      <c r="A764" s="24">
        <v>760</v>
      </c>
      <c r="B764" s="29" t="s">
        <v>157</v>
      </c>
      <c r="C764" s="29" t="s">
        <v>1885</v>
      </c>
      <c r="D764" s="33" t="s">
        <v>1877</v>
      </c>
      <c r="E764" s="26">
        <v>100</v>
      </c>
      <c r="F764" s="26"/>
      <c r="G764" s="26">
        <v>100</v>
      </c>
      <c r="H764" s="26">
        <v>2019.1</v>
      </c>
      <c r="I764" s="26">
        <v>2019.11</v>
      </c>
      <c r="J764" s="69" t="s">
        <v>32</v>
      </c>
      <c r="K764" s="26" t="s">
        <v>210</v>
      </c>
      <c r="L764" s="41" t="s">
        <v>1886</v>
      </c>
      <c r="M764" s="69"/>
    </row>
    <row r="765" spans="1:13">
      <c r="A765" s="26">
        <v>761</v>
      </c>
      <c r="B765" s="29" t="s">
        <v>1887</v>
      </c>
      <c r="C765" s="29" t="s">
        <v>1885</v>
      </c>
      <c r="D765" s="33" t="s">
        <v>1854</v>
      </c>
      <c r="E765" s="26">
        <v>50</v>
      </c>
      <c r="F765" s="26"/>
      <c r="G765" s="26">
        <v>50</v>
      </c>
      <c r="H765" s="26">
        <v>2019.1</v>
      </c>
      <c r="I765" s="26">
        <v>2019.11</v>
      </c>
      <c r="J765" s="69" t="s">
        <v>1041</v>
      </c>
      <c r="K765" s="26" t="s">
        <v>210</v>
      </c>
      <c r="L765" s="41" t="s">
        <v>1888</v>
      </c>
      <c r="M765" s="69"/>
    </row>
    <row r="766" spans="1:13">
      <c r="A766" s="24">
        <v>762</v>
      </c>
      <c r="B766" s="29" t="s">
        <v>1853</v>
      </c>
      <c r="C766" s="29" t="s">
        <v>1889</v>
      </c>
      <c r="D766" s="33" t="s">
        <v>1854</v>
      </c>
      <c r="E766" s="26">
        <v>15</v>
      </c>
      <c r="F766" s="26"/>
      <c r="G766" s="26">
        <v>15</v>
      </c>
      <c r="H766" s="26">
        <v>2019.1</v>
      </c>
      <c r="I766" s="26">
        <v>2019.11</v>
      </c>
      <c r="J766" s="69" t="s">
        <v>1041</v>
      </c>
      <c r="K766" s="26" t="s">
        <v>210</v>
      </c>
      <c r="L766" s="41" t="s">
        <v>1890</v>
      </c>
      <c r="M766" s="69"/>
    </row>
    <row r="767" spans="1:13" ht="25.95" customHeight="1">
      <c r="A767" s="24">
        <v>763</v>
      </c>
      <c r="B767" s="29" t="s">
        <v>1865</v>
      </c>
      <c r="C767" s="29" t="s">
        <v>1891</v>
      </c>
      <c r="D767" s="33" t="s">
        <v>1892</v>
      </c>
      <c r="E767" s="26">
        <v>10</v>
      </c>
      <c r="F767" s="26"/>
      <c r="G767" s="26">
        <v>10</v>
      </c>
      <c r="H767" s="26">
        <v>2019.1</v>
      </c>
      <c r="I767" s="26">
        <v>2019.11</v>
      </c>
      <c r="J767" s="69" t="s">
        <v>32</v>
      </c>
      <c r="K767" s="26" t="s">
        <v>210</v>
      </c>
      <c r="L767" s="41" t="s">
        <v>1893</v>
      </c>
      <c r="M767" s="69"/>
    </row>
    <row r="768" spans="1:13">
      <c r="A768" s="26">
        <v>764</v>
      </c>
      <c r="B768" s="29" t="s">
        <v>1853</v>
      </c>
      <c r="C768" s="29" t="s">
        <v>1894</v>
      </c>
      <c r="D768" s="33" t="s">
        <v>1854</v>
      </c>
      <c r="E768" s="26">
        <v>20</v>
      </c>
      <c r="F768" s="26"/>
      <c r="G768" s="26">
        <v>20</v>
      </c>
      <c r="H768" s="26">
        <v>2019.1</v>
      </c>
      <c r="I768" s="26">
        <v>2019.11</v>
      </c>
      <c r="J768" s="69" t="s">
        <v>1041</v>
      </c>
      <c r="K768" s="26" t="s">
        <v>210</v>
      </c>
      <c r="L768" s="41" t="s">
        <v>1895</v>
      </c>
      <c r="M768" s="69"/>
    </row>
    <row r="769" spans="1:13" ht="25.95" customHeight="1">
      <c r="A769" s="24">
        <v>765</v>
      </c>
      <c r="B769" s="29" t="s">
        <v>1896</v>
      </c>
      <c r="C769" s="29" t="s">
        <v>1894</v>
      </c>
      <c r="D769" s="33" t="s">
        <v>1897</v>
      </c>
      <c r="E769" s="26">
        <v>20</v>
      </c>
      <c r="F769" s="26"/>
      <c r="G769" s="26">
        <v>20</v>
      </c>
      <c r="H769" s="26">
        <v>2019.1</v>
      </c>
      <c r="I769" s="26">
        <v>2019.11</v>
      </c>
      <c r="J769" s="69" t="s">
        <v>2168</v>
      </c>
      <c r="K769" s="26" t="s">
        <v>210</v>
      </c>
      <c r="L769" s="41" t="s">
        <v>1898</v>
      </c>
      <c r="M769" s="69"/>
    </row>
    <row r="770" spans="1:13" ht="25.95" customHeight="1">
      <c r="A770" s="24">
        <v>766</v>
      </c>
      <c r="B770" s="29" t="s">
        <v>157</v>
      </c>
      <c r="C770" s="29" t="s">
        <v>1899</v>
      </c>
      <c r="D770" s="33" t="s">
        <v>1877</v>
      </c>
      <c r="E770" s="26">
        <v>100</v>
      </c>
      <c r="F770" s="26"/>
      <c r="G770" s="26">
        <v>100</v>
      </c>
      <c r="H770" s="26">
        <v>2019.1</v>
      </c>
      <c r="I770" s="26">
        <v>2019.11</v>
      </c>
      <c r="J770" s="69" t="s">
        <v>32</v>
      </c>
      <c r="K770" s="26" t="s">
        <v>210</v>
      </c>
      <c r="L770" s="41" t="s">
        <v>1900</v>
      </c>
      <c r="M770" s="69"/>
    </row>
    <row r="771" spans="1:13">
      <c r="A771" s="26">
        <v>767</v>
      </c>
      <c r="B771" s="29" t="s">
        <v>1853</v>
      </c>
      <c r="C771" s="29" t="s">
        <v>1899</v>
      </c>
      <c r="D771" s="33" t="s">
        <v>1901</v>
      </c>
      <c r="E771" s="26">
        <v>17.22</v>
      </c>
      <c r="F771" s="26"/>
      <c r="G771" s="26">
        <v>17.22</v>
      </c>
      <c r="H771" s="26">
        <v>2019.1</v>
      </c>
      <c r="I771" s="26">
        <v>2019.11</v>
      </c>
      <c r="J771" s="69" t="s">
        <v>1041</v>
      </c>
      <c r="K771" s="26" t="s">
        <v>210</v>
      </c>
      <c r="L771" s="41" t="s">
        <v>1855</v>
      </c>
      <c r="M771" s="69"/>
    </row>
    <row r="772" spans="1:13">
      <c r="A772" s="24">
        <v>768</v>
      </c>
      <c r="B772" s="29" t="s">
        <v>1838</v>
      </c>
      <c r="C772" s="29" t="s">
        <v>1899</v>
      </c>
      <c r="D772" s="33" t="s">
        <v>1902</v>
      </c>
      <c r="E772" s="26">
        <v>10</v>
      </c>
      <c r="F772" s="26"/>
      <c r="G772" s="26">
        <v>10</v>
      </c>
      <c r="H772" s="26">
        <v>2019.1</v>
      </c>
      <c r="I772" s="26">
        <v>2019.11</v>
      </c>
      <c r="J772" s="69" t="s">
        <v>32</v>
      </c>
      <c r="K772" s="26" t="s">
        <v>210</v>
      </c>
      <c r="L772" s="41" t="s">
        <v>1869</v>
      </c>
      <c r="M772" s="69"/>
    </row>
    <row r="773" spans="1:13">
      <c r="A773" s="24">
        <v>769</v>
      </c>
      <c r="B773" s="29" t="s">
        <v>1853</v>
      </c>
      <c r="C773" s="29" t="s">
        <v>1903</v>
      </c>
      <c r="D773" s="33" t="s">
        <v>1854</v>
      </c>
      <c r="E773" s="26">
        <v>18</v>
      </c>
      <c r="F773" s="26"/>
      <c r="G773" s="26">
        <v>18</v>
      </c>
      <c r="H773" s="26">
        <v>2019.1</v>
      </c>
      <c r="I773" s="26">
        <v>2019.11</v>
      </c>
      <c r="J773" s="69" t="s">
        <v>1041</v>
      </c>
      <c r="K773" s="26" t="s">
        <v>210</v>
      </c>
      <c r="L773" s="41" t="s">
        <v>1904</v>
      </c>
      <c r="M773" s="69"/>
    </row>
    <row r="774" spans="1:13">
      <c r="A774" s="26">
        <v>770</v>
      </c>
      <c r="B774" s="29" t="s">
        <v>1905</v>
      </c>
      <c r="C774" s="29" t="s">
        <v>1136</v>
      </c>
      <c r="D774" s="130" t="s">
        <v>1906</v>
      </c>
      <c r="E774" s="26">
        <v>105</v>
      </c>
      <c r="F774" s="26"/>
      <c r="G774" s="26">
        <v>105</v>
      </c>
      <c r="H774" s="26">
        <v>2019.1</v>
      </c>
      <c r="I774" s="26">
        <v>2019.11</v>
      </c>
      <c r="J774" s="69" t="s">
        <v>2170</v>
      </c>
      <c r="K774" s="26" t="s">
        <v>210</v>
      </c>
      <c r="L774" s="41" t="s">
        <v>1907</v>
      </c>
      <c r="M774" s="69"/>
    </row>
    <row r="775" spans="1:13" ht="16.8">
      <c r="A775" s="24">
        <v>771</v>
      </c>
      <c r="B775" s="29" t="s">
        <v>1872</v>
      </c>
      <c r="C775" s="29" t="s">
        <v>1908</v>
      </c>
      <c r="D775" s="33" t="s">
        <v>1909</v>
      </c>
      <c r="E775" s="26">
        <v>20</v>
      </c>
      <c r="F775" s="26"/>
      <c r="G775" s="26">
        <v>20</v>
      </c>
      <c r="H775" s="26">
        <v>2019.1</v>
      </c>
      <c r="I775" s="26">
        <v>2019.11</v>
      </c>
      <c r="J775" s="133" t="s">
        <v>1043</v>
      </c>
      <c r="K775" s="26" t="s">
        <v>210</v>
      </c>
      <c r="L775" s="41" t="s">
        <v>1881</v>
      </c>
      <c r="M775" s="69"/>
    </row>
    <row r="776" spans="1:13" s="2" customFormat="1">
      <c r="A776" s="24">
        <v>772</v>
      </c>
      <c r="B776" s="27" t="s">
        <v>424</v>
      </c>
      <c r="C776" s="27"/>
      <c r="D776" s="28"/>
      <c r="E776" s="27">
        <f>SUM(E777:E792)</f>
        <v>2320</v>
      </c>
      <c r="F776" s="27"/>
      <c r="G776" s="27">
        <f>SUM(G777:G792)</f>
        <v>2320</v>
      </c>
      <c r="H776" s="27"/>
      <c r="I776" s="27"/>
      <c r="J776" s="111"/>
      <c r="K776" s="27"/>
      <c r="L776" s="40"/>
      <c r="M776" s="69"/>
    </row>
    <row r="777" spans="1:13">
      <c r="A777" s="26">
        <v>773</v>
      </c>
      <c r="B777" s="29" t="s">
        <v>1910</v>
      </c>
      <c r="C777" s="29" t="s">
        <v>1917</v>
      </c>
      <c r="D777" s="33" t="s">
        <v>1918</v>
      </c>
      <c r="E777" s="26">
        <v>127.6</v>
      </c>
      <c r="F777" s="26"/>
      <c r="G777" s="26">
        <v>127.6</v>
      </c>
      <c r="H777" s="26">
        <v>2019.1</v>
      </c>
      <c r="I777" s="26">
        <v>2019.11</v>
      </c>
      <c r="J777" s="69" t="s">
        <v>41</v>
      </c>
      <c r="K777" s="26" t="s">
        <v>211</v>
      </c>
      <c r="L777" s="41" t="s">
        <v>1919</v>
      </c>
      <c r="M777" s="69"/>
    </row>
    <row r="778" spans="1:13">
      <c r="A778" s="24">
        <v>774</v>
      </c>
      <c r="B778" s="29" t="s">
        <v>1910</v>
      </c>
      <c r="C778" s="29" t="s">
        <v>426</v>
      </c>
      <c r="D778" s="33" t="s">
        <v>1920</v>
      </c>
      <c r="E778" s="26">
        <v>54.8</v>
      </c>
      <c r="F778" s="26"/>
      <c r="G778" s="26">
        <v>54.8</v>
      </c>
      <c r="H778" s="26">
        <v>2019.1</v>
      </c>
      <c r="I778" s="26">
        <v>2019.11</v>
      </c>
      <c r="J778" s="69" t="s">
        <v>41</v>
      </c>
      <c r="K778" s="26" t="s">
        <v>211</v>
      </c>
      <c r="L778" s="41" t="s">
        <v>1921</v>
      </c>
      <c r="M778" s="69"/>
    </row>
    <row r="779" spans="1:13">
      <c r="A779" s="24">
        <v>775</v>
      </c>
      <c r="B779" s="29" t="s">
        <v>1910</v>
      </c>
      <c r="C779" s="29" t="s">
        <v>1149</v>
      </c>
      <c r="D779" s="33" t="s">
        <v>1922</v>
      </c>
      <c r="E779" s="26">
        <v>161.4</v>
      </c>
      <c r="F779" s="26"/>
      <c r="G779" s="26">
        <v>161.4</v>
      </c>
      <c r="H779" s="26">
        <v>2019.1</v>
      </c>
      <c r="I779" s="26">
        <v>2019.11</v>
      </c>
      <c r="J779" s="69" t="s">
        <v>41</v>
      </c>
      <c r="K779" s="26" t="s">
        <v>211</v>
      </c>
      <c r="L779" s="41" t="s">
        <v>1923</v>
      </c>
      <c r="M779" s="69"/>
    </row>
    <row r="780" spans="1:13">
      <c r="A780" s="26">
        <v>776</v>
      </c>
      <c r="B780" s="29" t="s">
        <v>1910</v>
      </c>
      <c r="C780" s="29" t="s">
        <v>1924</v>
      </c>
      <c r="D780" s="33" t="s">
        <v>1925</v>
      </c>
      <c r="E780" s="26">
        <v>79.599999999999994</v>
      </c>
      <c r="F780" s="26"/>
      <c r="G780" s="26">
        <v>79.599999999999994</v>
      </c>
      <c r="H780" s="26">
        <v>2019.1</v>
      </c>
      <c r="I780" s="26">
        <v>2019.11</v>
      </c>
      <c r="J780" s="69" t="s">
        <v>41</v>
      </c>
      <c r="K780" s="26" t="s">
        <v>211</v>
      </c>
      <c r="L780" s="41" t="s">
        <v>1921</v>
      </c>
      <c r="M780" s="69"/>
    </row>
    <row r="781" spans="1:13">
      <c r="A781" s="24">
        <v>777</v>
      </c>
      <c r="B781" s="29" t="s">
        <v>1910</v>
      </c>
      <c r="C781" s="29" t="s">
        <v>430</v>
      </c>
      <c r="D781" s="33" t="s">
        <v>1926</v>
      </c>
      <c r="E781" s="26">
        <v>104</v>
      </c>
      <c r="F781" s="26"/>
      <c r="G781" s="26">
        <v>104</v>
      </c>
      <c r="H781" s="26">
        <v>2019.1</v>
      </c>
      <c r="I781" s="26">
        <v>2019.11</v>
      </c>
      <c r="J781" s="69" t="s">
        <v>41</v>
      </c>
      <c r="K781" s="26" t="s">
        <v>211</v>
      </c>
      <c r="L781" s="41" t="s">
        <v>1927</v>
      </c>
      <c r="M781" s="69"/>
    </row>
    <row r="782" spans="1:13">
      <c r="A782" s="24">
        <v>778</v>
      </c>
      <c r="B782" s="29" t="s">
        <v>1910</v>
      </c>
      <c r="C782" s="29" t="s">
        <v>1165</v>
      </c>
      <c r="D782" s="33" t="s">
        <v>1928</v>
      </c>
      <c r="E782" s="26">
        <v>361.2</v>
      </c>
      <c r="F782" s="26"/>
      <c r="G782" s="26">
        <v>361.2</v>
      </c>
      <c r="H782" s="26">
        <v>2019.1</v>
      </c>
      <c r="I782" s="26">
        <v>2019.11</v>
      </c>
      <c r="J782" s="69" t="s">
        <v>41</v>
      </c>
      <c r="K782" s="26" t="s">
        <v>211</v>
      </c>
      <c r="L782" s="41" t="s">
        <v>1929</v>
      </c>
      <c r="M782" s="69"/>
    </row>
    <row r="783" spans="1:13">
      <c r="A783" s="26">
        <v>779</v>
      </c>
      <c r="B783" s="29" t="s">
        <v>1910</v>
      </c>
      <c r="C783" s="29" t="s">
        <v>1161</v>
      </c>
      <c r="D783" s="33" t="s">
        <v>1930</v>
      </c>
      <c r="E783" s="26">
        <v>86</v>
      </c>
      <c r="F783" s="26"/>
      <c r="G783" s="26">
        <v>86</v>
      </c>
      <c r="H783" s="26">
        <v>2019.1</v>
      </c>
      <c r="I783" s="26">
        <v>2019.11</v>
      </c>
      <c r="J783" s="69" t="s">
        <v>41</v>
      </c>
      <c r="K783" s="26" t="s">
        <v>211</v>
      </c>
      <c r="L783" s="41" t="s">
        <v>1931</v>
      </c>
      <c r="M783" s="69"/>
    </row>
    <row r="784" spans="1:13">
      <c r="A784" s="24">
        <v>780</v>
      </c>
      <c r="B784" s="29" t="s">
        <v>1910</v>
      </c>
      <c r="C784" s="29" t="s">
        <v>1176</v>
      </c>
      <c r="D784" s="33" t="s">
        <v>1932</v>
      </c>
      <c r="E784" s="26">
        <v>199</v>
      </c>
      <c r="F784" s="26"/>
      <c r="G784" s="26">
        <v>199</v>
      </c>
      <c r="H784" s="26">
        <v>2019.1</v>
      </c>
      <c r="I784" s="26">
        <v>2019.11</v>
      </c>
      <c r="J784" s="69" t="s">
        <v>41</v>
      </c>
      <c r="K784" s="26" t="s">
        <v>211</v>
      </c>
      <c r="L784" s="41" t="s">
        <v>1933</v>
      </c>
      <c r="M784" s="69"/>
    </row>
    <row r="785" spans="1:13">
      <c r="A785" s="24">
        <v>781</v>
      </c>
      <c r="B785" s="29" t="s">
        <v>1910</v>
      </c>
      <c r="C785" s="29" t="s">
        <v>1179</v>
      </c>
      <c r="D785" s="33" t="s">
        <v>1934</v>
      </c>
      <c r="E785" s="26">
        <v>138.6</v>
      </c>
      <c r="F785" s="26"/>
      <c r="G785" s="26">
        <v>138.6</v>
      </c>
      <c r="H785" s="26">
        <v>2019.1</v>
      </c>
      <c r="I785" s="26">
        <v>2019.11</v>
      </c>
      <c r="J785" s="69" t="s">
        <v>41</v>
      </c>
      <c r="K785" s="26" t="s">
        <v>211</v>
      </c>
      <c r="L785" s="41" t="s">
        <v>1921</v>
      </c>
      <c r="M785" s="69"/>
    </row>
    <row r="786" spans="1:13">
      <c r="A786" s="26">
        <v>782</v>
      </c>
      <c r="B786" s="29" t="s">
        <v>1910</v>
      </c>
      <c r="C786" s="29" t="s">
        <v>1182</v>
      </c>
      <c r="D786" s="33" t="s">
        <v>1935</v>
      </c>
      <c r="E786" s="26">
        <v>250</v>
      </c>
      <c r="F786" s="26"/>
      <c r="G786" s="26">
        <v>250</v>
      </c>
      <c r="H786" s="26">
        <v>2019.1</v>
      </c>
      <c r="I786" s="26">
        <v>2019.11</v>
      </c>
      <c r="J786" s="69" t="s">
        <v>41</v>
      </c>
      <c r="K786" s="26" t="s">
        <v>211</v>
      </c>
      <c r="L786" s="41" t="s">
        <v>1936</v>
      </c>
      <c r="M786" s="69"/>
    </row>
    <row r="787" spans="1:13">
      <c r="A787" s="24">
        <v>783</v>
      </c>
      <c r="B787" s="29" t="s">
        <v>1910</v>
      </c>
      <c r="C787" s="29" t="s">
        <v>1937</v>
      </c>
      <c r="D787" s="33" t="s">
        <v>1938</v>
      </c>
      <c r="E787" s="26">
        <v>126.2</v>
      </c>
      <c r="F787" s="26"/>
      <c r="G787" s="26">
        <v>126.2</v>
      </c>
      <c r="H787" s="26">
        <v>2019.1</v>
      </c>
      <c r="I787" s="26">
        <v>2019.11</v>
      </c>
      <c r="J787" s="69" t="s">
        <v>41</v>
      </c>
      <c r="K787" s="26" t="s">
        <v>211</v>
      </c>
      <c r="L787" s="41" t="s">
        <v>1939</v>
      </c>
      <c r="M787" s="69"/>
    </row>
    <row r="788" spans="1:13">
      <c r="A788" s="24">
        <v>784</v>
      </c>
      <c r="B788" s="29" t="s">
        <v>1910</v>
      </c>
      <c r="C788" s="29" t="s">
        <v>1143</v>
      </c>
      <c r="D788" s="33" t="s">
        <v>1940</v>
      </c>
      <c r="E788" s="26">
        <v>311.60000000000002</v>
      </c>
      <c r="F788" s="26"/>
      <c r="G788" s="26">
        <v>311.60000000000002</v>
      </c>
      <c r="H788" s="26">
        <v>2019.1</v>
      </c>
      <c r="I788" s="26">
        <v>2019.11</v>
      </c>
      <c r="J788" s="69" t="s">
        <v>41</v>
      </c>
      <c r="K788" s="26" t="s">
        <v>211</v>
      </c>
      <c r="L788" s="41" t="s">
        <v>1941</v>
      </c>
      <c r="M788" s="69"/>
    </row>
    <row r="789" spans="1:13" ht="25.95" customHeight="1">
      <c r="A789" s="26">
        <v>785</v>
      </c>
      <c r="B789" s="29" t="s">
        <v>157</v>
      </c>
      <c r="C789" s="29" t="s">
        <v>1143</v>
      </c>
      <c r="D789" s="33" t="s">
        <v>1942</v>
      </c>
      <c r="E789" s="26">
        <v>100</v>
      </c>
      <c r="F789" s="26"/>
      <c r="G789" s="26">
        <v>100</v>
      </c>
      <c r="H789" s="26">
        <v>2019.1</v>
      </c>
      <c r="I789" s="26">
        <v>2019.11</v>
      </c>
      <c r="J789" s="69" t="s">
        <v>32</v>
      </c>
      <c r="K789" s="26" t="s">
        <v>211</v>
      </c>
      <c r="L789" s="41" t="s">
        <v>1943</v>
      </c>
      <c r="M789" s="69"/>
    </row>
    <row r="790" spans="1:13" ht="25.95" customHeight="1">
      <c r="A790" s="24">
        <v>786</v>
      </c>
      <c r="B790" s="29" t="s">
        <v>157</v>
      </c>
      <c r="C790" s="29" t="s">
        <v>1158</v>
      </c>
      <c r="D790" s="33" t="s">
        <v>1944</v>
      </c>
      <c r="E790" s="26">
        <v>100</v>
      </c>
      <c r="F790" s="26"/>
      <c r="G790" s="26">
        <v>100</v>
      </c>
      <c r="H790" s="26">
        <v>2019.1</v>
      </c>
      <c r="I790" s="26">
        <v>2019.11</v>
      </c>
      <c r="J790" s="69" t="s">
        <v>32</v>
      </c>
      <c r="K790" s="26" t="s">
        <v>211</v>
      </c>
      <c r="L790" s="41" t="s">
        <v>1943</v>
      </c>
      <c r="M790" s="69"/>
    </row>
    <row r="791" spans="1:13" ht="25.95" customHeight="1">
      <c r="A791" s="24">
        <v>787</v>
      </c>
      <c r="B791" s="29" t="s">
        <v>157</v>
      </c>
      <c r="C791" s="29" t="s">
        <v>1185</v>
      </c>
      <c r="D791" s="33" t="s">
        <v>1945</v>
      </c>
      <c r="E791" s="26">
        <v>100</v>
      </c>
      <c r="F791" s="26"/>
      <c r="G791" s="26">
        <v>100</v>
      </c>
      <c r="H791" s="26">
        <v>2019.1</v>
      </c>
      <c r="I791" s="26">
        <v>2019.11</v>
      </c>
      <c r="J791" s="69" t="s">
        <v>32</v>
      </c>
      <c r="K791" s="26" t="s">
        <v>211</v>
      </c>
      <c r="L791" s="41" t="s">
        <v>1943</v>
      </c>
      <c r="M791" s="69"/>
    </row>
    <row r="792" spans="1:13" ht="25.95" customHeight="1">
      <c r="A792" s="26">
        <v>788</v>
      </c>
      <c r="B792" s="29" t="s">
        <v>1910</v>
      </c>
      <c r="C792" s="29" t="s">
        <v>1946</v>
      </c>
      <c r="D792" s="33" t="s">
        <v>1947</v>
      </c>
      <c r="E792" s="26">
        <v>20</v>
      </c>
      <c r="F792" s="26"/>
      <c r="G792" s="26">
        <v>20</v>
      </c>
      <c r="H792" s="26">
        <v>2019.1</v>
      </c>
      <c r="I792" s="26">
        <v>2019.11</v>
      </c>
      <c r="J792" s="69" t="s">
        <v>32</v>
      </c>
      <c r="K792" s="26" t="s">
        <v>211</v>
      </c>
      <c r="L792" s="41" t="s">
        <v>1943</v>
      </c>
      <c r="M792" s="69"/>
    </row>
    <row r="793" spans="1:13" s="2" customFormat="1">
      <c r="A793" s="24">
        <v>789</v>
      </c>
      <c r="B793" s="27" t="s">
        <v>434</v>
      </c>
      <c r="C793" s="27"/>
      <c r="D793" s="28"/>
      <c r="E793" s="27">
        <f>SUM(E794:E809)</f>
        <v>943.57</v>
      </c>
      <c r="F793" s="27"/>
      <c r="G793" s="27">
        <f>SUM(G794:G809)</f>
        <v>943.57</v>
      </c>
      <c r="H793" s="27"/>
      <c r="I793" s="27"/>
      <c r="J793" s="111"/>
      <c r="K793" s="27"/>
      <c r="L793" s="40"/>
      <c r="M793" s="69"/>
    </row>
    <row r="794" spans="1:13" ht="39.6" customHeight="1">
      <c r="A794" s="24">
        <v>790</v>
      </c>
      <c r="B794" s="29" t="s">
        <v>1948</v>
      </c>
      <c r="C794" s="29" t="s">
        <v>1224</v>
      </c>
      <c r="D794" s="33" t="s">
        <v>1949</v>
      </c>
      <c r="E794" s="26">
        <v>100</v>
      </c>
      <c r="F794" s="26"/>
      <c r="G794" s="26">
        <v>100</v>
      </c>
      <c r="H794" s="26">
        <v>2019.1</v>
      </c>
      <c r="I794" s="26">
        <v>2019.11</v>
      </c>
      <c r="J794" s="69" t="s">
        <v>32</v>
      </c>
      <c r="K794" s="26" t="s">
        <v>212</v>
      </c>
      <c r="L794" s="41" t="s">
        <v>1950</v>
      </c>
      <c r="M794" s="69"/>
    </row>
    <row r="795" spans="1:13" ht="25.95" customHeight="1">
      <c r="A795" s="26">
        <v>791</v>
      </c>
      <c r="B795" s="29" t="s">
        <v>1951</v>
      </c>
      <c r="C795" s="29" t="s">
        <v>1239</v>
      </c>
      <c r="D795" s="33" t="s">
        <v>1952</v>
      </c>
      <c r="E795" s="26">
        <v>1.3</v>
      </c>
      <c r="F795" s="26"/>
      <c r="G795" s="26">
        <v>1.3</v>
      </c>
      <c r="H795" s="26">
        <v>2019.1</v>
      </c>
      <c r="I795" s="26">
        <v>2019.11</v>
      </c>
      <c r="J795" s="69" t="s">
        <v>32</v>
      </c>
      <c r="K795" s="26" t="s">
        <v>212</v>
      </c>
      <c r="L795" s="41" t="s">
        <v>1953</v>
      </c>
      <c r="M795" s="69"/>
    </row>
    <row r="796" spans="1:13" ht="25.95" customHeight="1">
      <c r="A796" s="24">
        <v>792</v>
      </c>
      <c r="B796" s="29" t="s">
        <v>1954</v>
      </c>
      <c r="C796" s="29" t="s">
        <v>1955</v>
      </c>
      <c r="D796" s="33" t="s">
        <v>1956</v>
      </c>
      <c r="E796" s="26">
        <v>4</v>
      </c>
      <c r="F796" s="26"/>
      <c r="G796" s="26">
        <v>4</v>
      </c>
      <c r="H796" s="26">
        <v>2019.1</v>
      </c>
      <c r="I796" s="26">
        <v>2019.11</v>
      </c>
      <c r="J796" s="69" t="s">
        <v>32</v>
      </c>
      <c r="K796" s="26" t="s">
        <v>212</v>
      </c>
      <c r="L796" s="41" t="s">
        <v>1953</v>
      </c>
      <c r="M796" s="69"/>
    </row>
    <row r="797" spans="1:13" ht="25.95" customHeight="1">
      <c r="A797" s="24">
        <v>793</v>
      </c>
      <c r="B797" s="29" t="s">
        <v>1957</v>
      </c>
      <c r="C797" s="29" t="s">
        <v>1219</v>
      </c>
      <c r="D797" s="33" t="s">
        <v>1958</v>
      </c>
      <c r="E797" s="26">
        <v>12</v>
      </c>
      <c r="F797" s="26"/>
      <c r="G797" s="26">
        <v>12</v>
      </c>
      <c r="H797" s="26">
        <v>2019.1</v>
      </c>
      <c r="I797" s="26">
        <v>2019.11</v>
      </c>
      <c r="J797" s="69" t="s">
        <v>32</v>
      </c>
      <c r="K797" s="26" t="s">
        <v>212</v>
      </c>
      <c r="L797" s="41" t="s">
        <v>1953</v>
      </c>
      <c r="M797" s="69"/>
    </row>
    <row r="798" spans="1:13" ht="25.95" customHeight="1">
      <c r="A798" s="26">
        <v>794</v>
      </c>
      <c r="B798" s="29" t="s">
        <v>1959</v>
      </c>
      <c r="C798" s="29" t="s">
        <v>1224</v>
      </c>
      <c r="D798" s="33" t="s">
        <v>1960</v>
      </c>
      <c r="E798" s="26">
        <v>16</v>
      </c>
      <c r="F798" s="26"/>
      <c r="G798" s="26">
        <v>16</v>
      </c>
      <c r="H798" s="26">
        <v>2019.1</v>
      </c>
      <c r="I798" s="26">
        <v>2019.11</v>
      </c>
      <c r="J798" s="69" t="s">
        <v>32</v>
      </c>
      <c r="K798" s="26" t="s">
        <v>212</v>
      </c>
      <c r="L798" s="41" t="s">
        <v>1953</v>
      </c>
      <c r="M798" s="69"/>
    </row>
    <row r="799" spans="1:13" ht="25.95" customHeight="1">
      <c r="A799" s="24">
        <v>795</v>
      </c>
      <c r="B799" s="29" t="s">
        <v>1961</v>
      </c>
      <c r="C799" s="29" t="s">
        <v>1203</v>
      </c>
      <c r="D799" s="33" t="s">
        <v>1962</v>
      </c>
      <c r="E799" s="26">
        <v>8.4</v>
      </c>
      <c r="F799" s="26"/>
      <c r="G799" s="26">
        <v>8.4</v>
      </c>
      <c r="H799" s="26">
        <v>2019.1</v>
      </c>
      <c r="I799" s="26">
        <v>2019.11</v>
      </c>
      <c r="J799" s="69" t="s">
        <v>32</v>
      </c>
      <c r="K799" s="26" t="s">
        <v>212</v>
      </c>
      <c r="L799" s="41" t="s">
        <v>1953</v>
      </c>
      <c r="M799" s="69"/>
    </row>
    <row r="800" spans="1:13" ht="25.95" customHeight="1">
      <c r="A800" s="24">
        <v>796</v>
      </c>
      <c r="B800" s="29" t="s">
        <v>1963</v>
      </c>
      <c r="C800" s="29" t="s">
        <v>1242</v>
      </c>
      <c r="D800" s="33" t="s">
        <v>1964</v>
      </c>
      <c r="E800" s="26">
        <v>1.87</v>
      </c>
      <c r="F800" s="26"/>
      <c r="G800" s="26">
        <v>1.87</v>
      </c>
      <c r="H800" s="26">
        <v>2019.1</v>
      </c>
      <c r="I800" s="26">
        <v>2019.11</v>
      </c>
      <c r="J800" s="69" t="s">
        <v>32</v>
      </c>
      <c r="K800" s="26" t="s">
        <v>212</v>
      </c>
      <c r="L800" s="41" t="s">
        <v>1953</v>
      </c>
      <c r="M800" s="69"/>
    </row>
    <row r="801" spans="1:13" ht="51.6" customHeight="1">
      <c r="A801" s="26">
        <v>797</v>
      </c>
      <c r="B801" s="29" t="s">
        <v>1965</v>
      </c>
      <c r="C801" s="29" t="s">
        <v>1224</v>
      </c>
      <c r="D801" s="33" t="s">
        <v>1966</v>
      </c>
      <c r="E801" s="26">
        <v>10</v>
      </c>
      <c r="F801" s="26"/>
      <c r="G801" s="26">
        <v>10</v>
      </c>
      <c r="H801" s="26">
        <v>2019.1</v>
      </c>
      <c r="I801" s="26">
        <v>2019.11</v>
      </c>
      <c r="J801" s="69" t="s">
        <v>32</v>
      </c>
      <c r="K801" s="26" t="s">
        <v>212</v>
      </c>
      <c r="L801" s="41" t="s">
        <v>1967</v>
      </c>
      <c r="M801" s="69"/>
    </row>
    <row r="802" spans="1:13" ht="37.200000000000003" customHeight="1">
      <c r="A802" s="24">
        <v>798</v>
      </c>
      <c r="B802" s="29" t="s">
        <v>1968</v>
      </c>
      <c r="C802" s="29" t="s">
        <v>1203</v>
      </c>
      <c r="D802" s="33" t="s">
        <v>1969</v>
      </c>
      <c r="E802" s="26">
        <v>50</v>
      </c>
      <c r="F802" s="26"/>
      <c r="G802" s="26">
        <v>50</v>
      </c>
      <c r="H802" s="26">
        <v>2019.1</v>
      </c>
      <c r="I802" s="26">
        <v>2019.11</v>
      </c>
      <c r="J802" s="69" t="s">
        <v>32</v>
      </c>
      <c r="K802" s="26" t="s">
        <v>212</v>
      </c>
      <c r="L802" s="41" t="s">
        <v>1970</v>
      </c>
      <c r="M802" s="69"/>
    </row>
    <row r="803" spans="1:13" ht="39.6" customHeight="1">
      <c r="A803" s="24">
        <v>799</v>
      </c>
      <c r="B803" s="29" t="s">
        <v>1971</v>
      </c>
      <c r="C803" s="29" t="s">
        <v>1224</v>
      </c>
      <c r="D803" s="33" t="s">
        <v>1972</v>
      </c>
      <c r="E803" s="26">
        <v>20</v>
      </c>
      <c r="F803" s="26"/>
      <c r="G803" s="26">
        <v>20</v>
      </c>
      <c r="H803" s="26">
        <v>2019.1</v>
      </c>
      <c r="I803" s="26">
        <v>2019.11</v>
      </c>
      <c r="J803" s="69" t="s">
        <v>1349</v>
      </c>
      <c r="K803" s="26" t="s">
        <v>212</v>
      </c>
      <c r="L803" s="41" t="s">
        <v>1973</v>
      </c>
      <c r="M803" s="69"/>
    </row>
    <row r="804" spans="1:13" ht="25.95" customHeight="1">
      <c r="A804" s="26">
        <v>800</v>
      </c>
      <c r="B804" s="29" t="s">
        <v>157</v>
      </c>
      <c r="C804" s="29" t="s">
        <v>1224</v>
      </c>
      <c r="D804" s="33" t="s">
        <v>1974</v>
      </c>
      <c r="E804" s="26">
        <v>100</v>
      </c>
      <c r="F804" s="26"/>
      <c r="G804" s="26">
        <v>100</v>
      </c>
      <c r="H804" s="26">
        <v>2019.1</v>
      </c>
      <c r="I804" s="26">
        <v>2019.11</v>
      </c>
      <c r="J804" s="69" t="s">
        <v>32</v>
      </c>
      <c r="K804" s="26" t="s">
        <v>212</v>
      </c>
      <c r="L804" s="41" t="s">
        <v>1975</v>
      </c>
      <c r="M804" s="69"/>
    </row>
    <row r="805" spans="1:13" ht="25.95" customHeight="1">
      <c r="A805" s="24">
        <v>801</v>
      </c>
      <c r="B805" s="29" t="s">
        <v>157</v>
      </c>
      <c r="C805" s="29" t="s">
        <v>600</v>
      </c>
      <c r="D805" s="33" t="s">
        <v>1974</v>
      </c>
      <c r="E805" s="26">
        <v>100</v>
      </c>
      <c r="F805" s="26"/>
      <c r="G805" s="26">
        <v>100</v>
      </c>
      <c r="H805" s="26">
        <v>2019.1</v>
      </c>
      <c r="I805" s="26">
        <v>2019.11</v>
      </c>
      <c r="J805" s="69" t="s">
        <v>32</v>
      </c>
      <c r="K805" s="26" t="s">
        <v>212</v>
      </c>
      <c r="L805" s="41" t="s">
        <v>1975</v>
      </c>
      <c r="M805" s="69"/>
    </row>
    <row r="806" spans="1:13" ht="25.95" customHeight="1">
      <c r="A806" s="24">
        <v>802</v>
      </c>
      <c r="B806" s="29" t="s">
        <v>157</v>
      </c>
      <c r="C806" s="29" t="s">
        <v>1219</v>
      </c>
      <c r="D806" s="33" t="s">
        <v>1974</v>
      </c>
      <c r="E806" s="26">
        <v>100</v>
      </c>
      <c r="F806" s="26"/>
      <c r="G806" s="26">
        <v>100</v>
      </c>
      <c r="H806" s="26">
        <v>2019.1</v>
      </c>
      <c r="I806" s="26">
        <v>2019.11</v>
      </c>
      <c r="J806" s="69" t="s">
        <v>32</v>
      </c>
      <c r="K806" s="26" t="s">
        <v>212</v>
      </c>
      <c r="L806" s="41" t="s">
        <v>1975</v>
      </c>
      <c r="M806" s="69"/>
    </row>
    <row r="807" spans="1:13" ht="25.95" customHeight="1">
      <c r="A807" s="26">
        <v>803</v>
      </c>
      <c r="B807" s="29" t="s">
        <v>157</v>
      </c>
      <c r="C807" s="29" t="s">
        <v>598</v>
      </c>
      <c r="D807" s="33" t="s">
        <v>1974</v>
      </c>
      <c r="E807" s="26">
        <v>100</v>
      </c>
      <c r="F807" s="26"/>
      <c r="G807" s="26">
        <v>100</v>
      </c>
      <c r="H807" s="26">
        <v>2019.1</v>
      </c>
      <c r="I807" s="26">
        <v>2019.11</v>
      </c>
      <c r="J807" s="69" t="s">
        <v>32</v>
      </c>
      <c r="K807" s="26" t="s">
        <v>212</v>
      </c>
      <c r="L807" s="41" t="s">
        <v>1975</v>
      </c>
      <c r="M807" s="69"/>
    </row>
    <row r="808" spans="1:13" ht="49.95" customHeight="1">
      <c r="A808" s="24">
        <v>804</v>
      </c>
      <c r="B808" s="29" t="s">
        <v>1976</v>
      </c>
      <c r="C808" s="29" t="s">
        <v>1955</v>
      </c>
      <c r="D808" s="33" t="s">
        <v>1977</v>
      </c>
      <c r="E808" s="26">
        <v>80</v>
      </c>
      <c r="F808" s="26"/>
      <c r="G808" s="26">
        <v>80</v>
      </c>
      <c r="H808" s="26">
        <v>2019.1</v>
      </c>
      <c r="I808" s="26">
        <v>2019.11</v>
      </c>
      <c r="J808" s="69" t="s">
        <v>1978</v>
      </c>
      <c r="K808" s="26" t="s">
        <v>212</v>
      </c>
      <c r="L808" s="41" t="s">
        <v>1979</v>
      </c>
      <c r="M808" s="69"/>
    </row>
    <row r="809" spans="1:13" ht="25.95" customHeight="1">
      <c r="A809" s="24">
        <v>805</v>
      </c>
      <c r="B809" s="29" t="s">
        <v>1980</v>
      </c>
      <c r="C809" s="29" t="s">
        <v>1955</v>
      </c>
      <c r="D809" s="33" t="s">
        <v>1981</v>
      </c>
      <c r="E809" s="26">
        <v>240</v>
      </c>
      <c r="F809" s="26"/>
      <c r="G809" s="26">
        <v>240</v>
      </c>
      <c r="H809" s="26">
        <v>2019.1</v>
      </c>
      <c r="I809" s="26">
        <v>2019.11</v>
      </c>
      <c r="J809" s="69" t="s">
        <v>52</v>
      </c>
      <c r="K809" s="26" t="s">
        <v>212</v>
      </c>
      <c r="L809" s="41" t="s">
        <v>1982</v>
      </c>
      <c r="M809" s="69"/>
    </row>
    <row r="810" spans="1:13" s="2" customFormat="1">
      <c r="A810" s="26">
        <v>806</v>
      </c>
      <c r="B810" s="27" t="s">
        <v>443</v>
      </c>
      <c r="C810" s="27"/>
      <c r="D810" s="28"/>
      <c r="E810" s="27">
        <f>SUM(E811:E827)</f>
        <v>299.5</v>
      </c>
      <c r="F810" s="27"/>
      <c r="G810" s="27">
        <f>SUM(G811:G827)</f>
        <v>299.5</v>
      </c>
      <c r="H810" s="27"/>
      <c r="I810" s="27"/>
      <c r="J810" s="111"/>
      <c r="K810" s="27"/>
      <c r="L810" s="40"/>
      <c r="M810" s="69"/>
    </row>
    <row r="811" spans="1:13" ht="32.4">
      <c r="A811" s="24">
        <v>807</v>
      </c>
      <c r="B811" s="29" t="s">
        <v>1983</v>
      </c>
      <c r="C811" s="29" t="s">
        <v>1296</v>
      </c>
      <c r="D811" s="30" t="s">
        <v>1984</v>
      </c>
      <c r="E811" s="26">
        <v>20</v>
      </c>
      <c r="F811" s="26"/>
      <c r="G811" s="26">
        <v>20</v>
      </c>
      <c r="H811" s="26">
        <v>2019.1</v>
      </c>
      <c r="I811" s="26">
        <v>2019.11</v>
      </c>
      <c r="J811" s="69" t="s">
        <v>1043</v>
      </c>
      <c r="K811" s="26" t="s">
        <v>213</v>
      </c>
      <c r="L811" s="43" t="s">
        <v>1985</v>
      </c>
      <c r="M811" s="69"/>
    </row>
    <row r="812" spans="1:13" ht="32.4">
      <c r="A812" s="24">
        <v>808</v>
      </c>
      <c r="B812" s="29" t="s">
        <v>143</v>
      </c>
      <c r="C812" s="29" t="s">
        <v>1296</v>
      </c>
      <c r="D812" s="30" t="s">
        <v>1986</v>
      </c>
      <c r="E812" s="26">
        <v>10</v>
      </c>
      <c r="F812" s="26"/>
      <c r="G812" s="26">
        <v>10</v>
      </c>
      <c r="H812" s="26">
        <v>2019.1</v>
      </c>
      <c r="I812" s="26">
        <v>2019.11</v>
      </c>
      <c r="J812" s="69" t="s">
        <v>32</v>
      </c>
      <c r="K812" s="26" t="s">
        <v>213</v>
      </c>
      <c r="L812" s="43" t="s">
        <v>1987</v>
      </c>
      <c r="M812" s="69"/>
    </row>
    <row r="813" spans="1:13" ht="25.95" customHeight="1">
      <c r="A813" s="26">
        <v>809</v>
      </c>
      <c r="B813" s="29" t="s">
        <v>1988</v>
      </c>
      <c r="C813" s="29" t="s">
        <v>1291</v>
      </c>
      <c r="D813" s="30" t="s">
        <v>1989</v>
      </c>
      <c r="E813" s="26">
        <v>15</v>
      </c>
      <c r="F813" s="26"/>
      <c r="G813" s="26">
        <v>15</v>
      </c>
      <c r="H813" s="26">
        <v>2019.1</v>
      </c>
      <c r="I813" s="26">
        <v>2019.11</v>
      </c>
      <c r="J813" s="69" t="s">
        <v>32</v>
      </c>
      <c r="K813" s="26" t="s">
        <v>213</v>
      </c>
      <c r="L813" s="43" t="s">
        <v>1990</v>
      </c>
      <c r="M813" s="69"/>
    </row>
    <row r="814" spans="1:13" ht="25.95" customHeight="1">
      <c r="A814" s="24">
        <v>810</v>
      </c>
      <c r="B814" s="29" t="s">
        <v>1988</v>
      </c>
      <c r="C814" s="29" t="s">
        <v>1279</v>
      </c>
      <c r="D814" s="30" t="s">
        <v>1991</v>
      </c>
      <c r="E814" s="26">
        <v>13</v>
      </c>
      <c r="F814" s="26"/>
      <c r="G814" s="26">
        <v>13</v>
      </c>
      <c r="H814" s="26">
        <v>2019.1</v>
      </c>
      <c r="I814" s="26">
        <v>2019.11</v>
      </c>
      <c r="J814" s="69" t="s">
        <v>32</v>
      </c>
      <c r="K814" s="26" t="s">
        <v>213</v>
      </c>
      <c r="L814" s="43" t="s">
        <v>1992</v>
      </c>
      <c r="M814" s="69"/>
    </row>
    <row r="815" spans="1:13" ht="38.4" customHeight="1">
      <c r="A815" s="24">
        <v>811</v>
      </c>
      <c r="B815" s="29" t="s">
        <v>143</v>
      </c>
      <c r="C815" s="29" t="s">
        <v>1279</v>
      </c>
      <c r="D815" s="30" t="s">
        <v>1993</v>
      </c>
      <c r="E815" s="26">
        <v>10</v>
      </c>
      <c r="F815" s="26"/>
      <c r="G815" s="26">
        <v>10</v>
      </c>
      <c r="H815" s="26">
        <v>2019.1</v>
      </c>
      <c r="I815" s="26">
        <v>2019.11</v>
      </c>
      <c r="J815" s="69" t="s">
        <v>32</v>
      </c>
      <c r="K815" s="26" t="s">
        <v>213</v>
      </c>
      <c r="L815" s="43" t="s">
        <v>1994</v>
      </c>
      <c r="M815" s="69"/>
    </row>
    <row r="816" spans="1:13" ht="25.95" customHeight="1">
      <c r="A816" s="26">
        <v>812</v>
      </c>
      <c r="B816" s="29" t="s">
        <v>1995</v>
      </c>
      <c r="C816" s="29" t="s">
        <v>1279</v>
      </c>
      <c r="D816" s="30" t="s">
        <v>1996</v>
      </c>
      <c r="E816" s="26">
        <v>30</v>
      </c>
      <c r="F816" s="26"/>
      <c r="G816" s="26">
        <v>30</v>
      </c>
      <c r="H816" s="26">
        <v>2019.1</v>
      </c>
      <c r="I816" s="26">
        <v>2019.11</v>
      </c>
      <c r="J816" s="69" t="s">
        <v>32</v>
      </c>
      <c r="K816" s="26" t="s">
        <v>213</v>
      </c>
      <c r="L816" s="43" t="s">
        <v>1997</v>
      </c>
      <c r="M816" s="69"/>
    </row>
    <row r="817" spans="1:13" ht="25.95" customHeight="1">
      <c r="A817" s="24">
        <v>813</v>
      </c>
      <c r="B817" s="29" t="s">
        <v>1995</v>
      </c>
      <c r="C817" s="29" t="s">
        <v>1279</v>
      </c>
      <c r="D817" s="30" t="s">
        <v>1998</v>
      </c>
      <c r="E817" s="26">
        <v>20</v>
      </c>
      <c r="F817" s="26"/>
      <c r="G817" s="26">
        <v>20</v>
      </c>
      <c r="H817" s="26">
        <v>2019.1</v>
      </c>
      <c r="I817" s="26">
        <v>2019.11</v>
      </c>
      <c r="J817" s="69" t="s">
        <v>32</v>
      </c>
      <c r="K817" s="26" t="s">
        <v>213</v>
      </c>
      <c r="L817" s="43" t="s">
        <v>1997</v>
      </c>
      <c r="M817" s="69"/>
    </row>
    <row r="818" spans="1:13" ht="25.95" customHeight="1">
      <c r="A818" s="24">
        <v>814</v>
      </c>
      <c r="B818" s="29" t="s">
        <v>1995</v>
      </c>
      <c r="C818" s="29" t="s">
        <v>1279</v>
      </c>
      <c r="D818" s="30" t="s">
        <v>1999</v>
      </c>
      <c r="E818" s="26">
        <v>19.5</v>
      </c>
      <c r="F818" s="26"/>
      <c r="G818" s="26">
        <v>19.5</v>
      </c>
      <c r="H818" s="26">
        <v>2019.1</v>
      </c>
      <c r="I818" s="26">
        <v>2019.11</v>
      </c>
      <c r="J818" s="69" t="s">
        <v>32</v>
      </c>
      <c r="K818" s="26" t="s">
        <v>213</v>
      </c>
      <c r="L818" s="43" t="s">
        <v>1997</v>
      </c>
      <c r="M818" s="69"/>
    </row>
    <row r="819" spans="1:13" ht="25.95" customHeight="1">
      <c r="A819" s="26">
        <v>815</v>
      </c>
      <c r="B819" s="29" t="s">
        <v>157</v>
      </c>
      <c r="C819" s="29" t="s">
        <v>1279</v>
      </c>
      <c r="D819" s="30" t="s">
        <v>2000</v>
      </c>
      <c r="E819" s="26">
        <v>45</v>
      </c>
      <c r="F819" s="26"/>
      <c r="G819" s="26">
        <v>45</v>
      </c>
      <c r="H819" s="26">
        <v>2019.1</v>
      </c>
      <c r="I819" s="26">
        <v>2019.11</v>
      </c>
      <c r="J819" s="69" t="s">
        <v>41</v>
      </c>
      <c r="K819" s="26" t="s">
        <v>213</v>
      </c>
      <c r="L819" s="43" t="s">
        <v>2001</v>
      </c>
      <c r="M819" s="69"/>
    </row>
    <row r="820" spans="1:13" ht="25.95" customHeight="1">
      <c r="A820" s="24">
        <v>816</v>
      </c>
      <c r="B820" s="29" t="s">
        <v>157</v>
      </c>
      <c r="C820" s="29" t="s">
        <v>1279</v>
      </c>
      <c r="D820" s="30" t="s">
        <v>2002</v>
      </c>
      <c r="E820" s="26">
        <v>9</v>
      </c>
      <c r="F820" s="26"/>
      <c r="G820" s="26">
        <v>9</v>
      </c>
      <c r="H820" s="26">
        <v>2019.1</v>
      </c>
      <c r="I820" s="26">
        <v>2019.11</v>
      </c>
      <c r="J820" s="69" t="s">
        <v>41</v>
      </c>
      <c r="K820" s="26" t="s">
        <v>213</v>
      </c>
      <c r="L820" s="43" t="s">
        <v>2003</v>
      </c>
      <c r="M820" s="69"/>
    </row>
    <row r="821" spans="1:13" ht="25.95" customHeight="1">
      <c r="A821" s="24">
        <v>817</v>
      </c>
      <c r="B821" s="29" t="s">
        <v>1988</v>
      </c>
      <c r="C821" s="29" t="s">
        <v>1286</v>
      </c>
      <c r="D821" s="30" t="s">
        <v>2004</v>
      </c>
      <c r="E821" s="26">
        <v>10</v>
      </c>
      <c r="F821" s="26"/>
      <c r="G821" s="26">
        <v>10</v>
      </c>
      <c r="H821" s="26">
        <v>2019.1</v>
      </c>
      <c r="I821" s="26">
        <v>2019.11</v>
      </c>
      <c r="J821" s="69" t="s">
        <v>32</v>
      </c>
      <c r="K821" s="26" t="s">
        <v>213</v>
      </c>
      <c r="L821" s="43" t="s">
        <v>1992</v>
      </c>
      <c r="M821" s="69"/>
    </row>
    <row r="822" spans="1:13" ht="25.95" customHeight="1">
      <c r="A822" s="26">
        <v>818</v>
      </c>
      <c r="B822" s="29" t="s">
        <v>1988</v>
      </c>
      <c r="C822" s="29" t="s">
        <v>1272</v>
      </c>
      <c r="D822" s="30" t="s">
        <v>2004</v>
      </c>
      <c r="E822" s="26">
        <v>10</v>
      </c>
      <c r="F822" s="26"/>
      <c r="G822" s="26">
        <v>10</v>
      </c>
      <c r="H822" s="26">
        <v>2019.1</v>
      </c>
      <c r="I822" s="26">
        <v>2019.11</v>
      </c>
      <c r="J822" s="69" t="s">
        <v>32</v>
      </c>
      <c r="K822" s="26" t="s">
        <v>213</v>
      </c>
      <c r="L822" s="43" t="s">
        <v>1992</v>
      </c>
      <c r="M822" s="69"/>
    </row>
    <row r="823" spans="1:13" ht="25.95" customHeight="1">
      <c r="A823" s="24">
        <v>819</v>
      </c>
      <c r="B823" s="29" t="s">
        <v>1988</v>
      </c>
      <c r="C823" s="29" t="s">
        <v>1266</v>
      </c>
      <c r="D823" s="30" t="s">
        <v>2005</v>
      </c>
      <c r="E823" s="26">
        <v>5</v>
      </c>
      <c r="F823" s="26"/>
      <c r="G823" s="26">
        <v>5</v>
      </c>
      <c r="H823" s="26">
        <v>2019.1</v>
      </c>
      <c r="I823" s="26">
        <v>2019.11</v>
      </c>
      <c r="J823" s="69" t="s">
        <v>32</v>
      </c>
      <c r="K823" s="26" t="s">
        <v>213</v>
      </c>
      <c r="L823" s="43" t="s">
        <v>2006</v>
      </c>
      <c r="M823" s="69"/>
    </row>
    <row r="824" spans="1:13" ht="25.95" customHeight="1">
      <c r="A824" s="24">
        <v>820</v>
      </c>
      <c r="B824" s="29" t="s">
        <v>157</v>
      </c>
      <c r="C824" s="29" t="s">
        <v>1266</v>
      </c>
      <c r="D824" s="30" t="s">
        <v>2007</v>
      </c>
      <c r="E824" s="26">
        <v>30</v>
      </c>
      <c r="F824" s="26"/>
      <c r="G824" s="26">
        <v>30</v>
      </c>
      <c r="H824" s="26">
        <v>2019.1</v>
      </c>
      <c r="I824" s="26">
        <v>2019.11</v>
      </c>
      <c r="J824" s="69" t="s">
        <v>32</v>
      </c>
      <c r="K824" s="26" t="s">
        <v>213</v>
      </c>
      <c r="L824" s="43" t="s">
        <v>2008</v>
      </c>
      <c r="M824" s="69"/>
    </row>
    <row r="825" spans="1:13" ht="21.6">
      <c r="A825" s="26">
        <v>821</v>
      </c>
      <c r="B825" s="29" t="s">
        <v>157</v>
      </c>
      <c r="C825" s="29" t="s">
        <v>1266</v>
      </c>
      <c r="D825" s="30" t="s">
        <v>2009</v>
      </c>
      <c r="E825" s="26">
        <v>35</v>
      </c>
      <c r="F825" s="26"/>
      <c r="G825" s="26">
        <v>35</v>
      </c>
      <c r="H825" s="26">
        <v>2019.1</v>
      </c>
      <c r="I825" s="26">
        <v>2019.11</v>
      </c>
      <c r="J825" s="69" t="s">
        <v>32</v>
      </c>
      <c r="K825" s="26" t="s">
        <v>213</v>
      </c>
      <c r="L825" s="43" t="s">
        <v>2010</v>
      </c>
      <c r="M825" s="69"/>
    </row>
    <row r="826" spans="1:13" ht="25.95" customHeight="1">
      <c r="A826" s="24">
        <v>822</v>
      </c>
      <c r="B826" s="29" t="s">
        <v>157</v>
      </c>
      <c r="C826" s="29" t="s">
        <v>2011</v>
      </c>
      <c r="D826" s="30" t="s">
        <v>2012</v>
      </c>
      <c r="E826" s="26">
        <v>5</v>
      </c>
      <c r="F826" s="26"/>
      <c r="G826" s="26">
        <v>5</v>
      </c>
      <c r="H826" s="26">
        <v>2019.1</v>
      </c>
      <c r="I826" s="26">
        <v>2019.11</v>
      </c>
      <c r="J826" s="69" t="s">
        <v>32</v>
      </c>
      <c r="K826" s="26" t="s">
        <v>213</v>
      </c>
      <c r="L826" s="43" t="s">
        <v>2013</v>
      </c>
      <c r="M826" s="69"/>
    </row>
    <row r="827" spans="1:13" ht="25.95" customHeight="1">
      <c r="A827" s="24">
        <v>823</v>
      </c>
      <c r="B827" s="29" t="s">
        <v>2014</v>
      </c>
      <c r="C827" s="29" t="s">
        <v>2011</v>
      </c>
      <c r="D827" s="30" t="s">
        <v>2015</v>
      </c>
      <c r="E827" s="26">
        <v>13</v>
      </c>
      <c r="F827" s="26"/>
      <c r="G827" s="26">
        <v>13</v>
      </c>
      <c r="H827" s="26">
        <v>2019.1</v>
      </c>
      <c r="I827" s="26">
        <v>2019.11</v>
      </c>
      <c r="J827" s="69" t="s">
        <v>1914</v>
      </c>
      <c r="K827" s="26" t="s">
        <v>213</v>
      </c>
      <c r="L827" s="43" t="s">
        <v>2016</v>
      </c>
      <c r="M827" s="69"/>
    </row>
    <row r="828" spans="1:13" s="2" customFormat="1">
      <c r="A828" s="26">
        <v>824</v>
      </c>
      <c r="B828" s="27" t="s">
        <v>451</v>
      </c>
      <c r="C828" s="27"/>
      <c r="D828" s="28"/>
      <c r="E828" s="27">
        <f>SUM(E829:E853)</f>
        <v>650</v>
      </c>
      <c r="F828" s="27"/>
      <c r="G828" s="27">
        <f>SUM(G829:G853)</f>
        <v>650</v>
      </c>
      <c r="H828" s="27"/>
      <c r="I828" s="27"/>
      <c r="J828" s="111"/>
      <c r="K828" s="27"/>
      <c r="L828" s="40"/>
      <c r="M828" s="69"/>
    </row>
    <row r="829" spans="1:13" ht="25.95" customHeight="1">
      <c r="A829" s="24">
        <v>825</v>
      </c>
      <c r="B829" s="26" t="s">
        <v>2017</v>
      </c>
      <c r="C829" s="26" t="s">
        <v>461</v>
      </c>
      <c r="D829" s="33" t="s">
        <v>2018</v>
      </c>
      <c r="E829" s="26">
        <v>10</v>
      </c>
      <c r="F829" s="26"/>
      <c r="G829" s="26">
        <v>10</v>
      </c>
      <c r="H829" s="26">
        <v>2019.1</v>
      </c>
      <c r="I829" s="26">
        <v>2019.11</v>
      </c>
      <c r="J829" s="69" t="s">
        <v>1041</v>
      </c>
      <c r="K829" s="26" t="s">
        <v>214</v>
      </c>
      <c r="L829" s="43" t="s">
        <v>2019</v>
      </c>
      <c r="M829" s="69"/>
    </row>
    <row r="830" spans="1:13" ht="25.95" customHeight="1">
      <c r="A830" s="24">
        <v>826</v>
      </c>
      <c r="B830" s="26" t="s">
        <v>2020</v>
      </c>
      <c r="C830" s="26" t="s">
        <v>457</v>
      </c>
      <c r="D830" s="33" t="s">
        <v>2018</v>
      </c>
      <c r="E830" s="26">
        <v>10</v>
      </c>
      <c r="F830" s="26"/>
      <c r="G830" s="26">
        <v>10</v>
      </c>
      <c r="H830" s="26">
        <v>2019.1</v>
      </c>
      <c r="I830" s="26">
        <v>2019.11</v>
      </c>
      <c r="J830" s="69" t="s">
        <v>1041</v>
      </c>
      <c r="K830" s="26" t="s">
        <v>214</v>
      </c>
      <c r="L830" s="43" t="s">
        <v>2021</v>
      </c>
      <c r="M830" s="69"/>
    </row>
    <row r="831" spans="1:13" ht="25.95" customHeight="1">
      <c r="A831" s="26">
        <v>827</v>
      </c>
      <c r="B831" s="26" t="s">
        <v>2022</v>
      </c>
      <c r="C831" s="26" t="s">
        <v>457</v>
      </c>
      <c r="D831" s="33" t="s">
        <v>2023</v>
      </c>
      <c r="E831" s="26">
        <v>30</v>
      </c>
      <c r="F831" s="26"/>
      <c r="G831" s="26">
        <v>30</v>
      </c>
      <c r="H831" s="26">
        <v>2019.1</v>
      </c>
      <c r="I831" s="26">
        <v>2019.11</v>
      </c>
      <c r="J831" s="69" t="s">
        <v>41</v>
      </c>
      <c r="K831" s="26" t="s">
        <v>214</v>
      </c>
      <c r="L831" s="43" t="s">
        <v>2024</v>
      </c>
      <c r="M831" s="69"/>
    </row>
    <row r="832" spans="1:13" ht="25.95" customHeight="1">
      <c r="A832" s="24">
        <v>828</v>
      </c>
      <c r="B832" s="26" t="s">
        <v>2025</v>
      </c>
      <c r="C832" s="26" t="s">
        <v>465</v>
      </c>
      <c r="D832" s="33" t="s">
        <v>2018</v>
      </c>
      <c r="E832" s="26">
        <v>10</v>
      </c>
      <c r="F832" s="26"/>
      <c r="G832" s="26">
        <v>10</v>
      </c>
      <c r="H832" s="26">
        <v>2019.1</v>
      </c>
      <c r="I832" s="26">
        <v>2019.11</v>
      </c>
      <c r="J832" s="69" t="s">
        <v>1041</v>
      </c>
      <c r="K832" s="26" t="s">
        <v>214</v>
      </c>
      <c r="L832" s="43" t="s">
        <v>2026</v>
      </c>
      <c r="M832" s="69"/>
    </row>
    <row r="833" spans="1:13" ht="25.95" customHeight="1">
      <c r="A833" s="24">
        <v>829</v>
      </c>
      <c r="B833" s="26" t="s">
        <v>2025</v>
      </c>
      <c r="C833" s="26" t="s">
        <v>465</v>
      </c>
      <c r="D833" s="33" t="s">
        <v>2027</v>
      </c>
      <c r="E833" s="26">
        <v>10</v>
      </c>
      <c r="F833" s="26"/>
      <c r="G833" s="26">
        <v>10</v>
      </c>
      <c r="H833" s="26">
        <v>2019.1</v>
      </c>
      <c r="I833" s="26">
        <v>2019.11</v>
      </c>
      <c r="J833" s="69" t="s">
        <v>2168</v>
      </c>
      <c r="K833" s="26" t="s">
        <v>214</v>
      </c>
      <c r="L833" s="43" t="s">
        <v>2028</v>
      </c>
      <c r="M833" s="69"/>
    </row>
    <row r="834" spans="1:13" ht="25.95" customHeight="1">
      <c r="A834" s="26">
        <v>830</v>
      </c>
      <c r="B834" s="26" t="s">
        <v>2029</v>
      </c>
      <c r="C834" s="26" t="s">
        <v>465</v>
      </c>
      <c r="D834" s="33" t="s">
        <v>2030</v>
      </c>
      <c r="E834" s="26">
        <v>20</v>
      </c>
      <c r="F834" s="26"/>
      <c r="G834" s="26">
        <v>20</v>
      </c>
      <c r="H834" s="26">
        <v>2019.1</v>
      </c>
      <c r="I834" s="26">
        <v>2019.11</v>
      </c>
      <c r="J834" s="69" t="s">
        <v>41</v>
      </c>
      <c r="K834" s="26" t="s">
        <v>214</v>
      </c>
      <c r="L834" s="43" t="s">
        <v>2031</v>
      </c>
      <c r="M834" s="69"/>
    </row>
    <row r="835" spans="1:13" ht="25.95" customHeight="1">
      <c r="A835" s="24">
        <v>831</v>
      </c>
      <c r="B835" s="26" t="s">
        <v>2032</v>
      </c>
      <c r="C835" s="26" t="s">
        <v>1316</v>
      </c>
      <c r="D835" s="33" t="s">
        <v>2033</v>
      </c>
      <c r="E835" s="26">
        <v>40</v>
      </c>
      <c r="F835" s="26"/>
      <c r="G835" s="26">
        <v>40</v>
      </c>
      <c r="H835" s="26">
        <v>2019.1</v>
      </c>
      <c r="I835" s="26">
        <v>2019.11</v>
      </c>
      <c r="J835" s="69" t="s">
        <v>41</v>
      </c>
      <c r="K835" s="26" t="s">
        <v>214</v>
      </c>
      <c r="L835" s="43" t="s">
        <v>2034</v>
      </c>
      <c r="M835" s="69"/>
    </row>
    <row r="836" spans="1:13" ht="25.95" customHeight="1">
      <c r="A836" s="24">
        <v>832</v>
      </c>
      <c r="B836" s="26" t="s">
        <v>2035</v>
      </c>
      <c r="C836" s="26" t="s">
        <v>1316</v>
      </c>
      <c r="D836" s="33" t="s">
        <v>2018</v>
      </c>
      <c r="E836" s="26">
        <v>10</v>
      </c>
      <c r="F836" s="26"/>
      <c r="G836" s="26">
        <v>10</v>
      </c>
      <c r="H836" s="26">
        <v>2019.1</v>
      </c>
      <c r="I836" s="26">
        <v>2019.11</v>
      </c>
      <c r="J836" s="69" t="s">
        <v>1041</v>
      </c>
      <c r="K836" s="26" t="s">
        <v>214</v>
      </c>
      <c r="L836" s="43" t="s">
        <v>2036</v>
      </c>
      <c r="M836" s="69"/>
    </row>
    <row r="837" spans="1:13" ht="25.95" customHeight="1">
      <c r="A837" s="26">
        <v>833</v>
      </c>
      <c r="B837" s="26" t="s">
        <v>2037</v>
      </c>
      <c r="C837" s="26" t="s">
        <v>463</v>
      </c>
      <c r="D837" s="33" t="s">
        <v>2038</v>
      </c>
      <c r="E837" s="26">
        <v>20</v>
      </c>
      <c r="F837" s="26"/>
      <c r="G837" s="26">
        <v>20</v>
      </c>
      <c r="H837" s="26">
        <v>2019.1</v>
      </c>
      <c r="I837" s="26">
        <v>2019.11</v>
      </c>
      <c r="J837" s="69" t="s">
        <v>1044</v>
      </c>
      <c r="K837" s="26" t="s">
        <v>214</v>
      </c>
      <c r="L837" s="43" t="s">
        <v>2039</v>
      </c>
      <c r="M837" s="69"/>
    </row>
    <row r="838" spans="1:13" ht="25.95" customHeight="1">
      <c r="A838" s="24">
        <v>834</v>
      </c>
      <c r="B838" s="26" t="s">
        <v>2040</v>
      </c>
      <c r="C838" s="26" t="s">
        <v>463</v>
      </c>
      <c r="D838" s="33" t="s">
        <v>2018</v>
      </c>
      <c r="E838" s="26">
        <v>10</v>
      </c>
      <c r="F838" s="26"/>
      <c r="G838" s="26">
        <v>10</v>
      </c>
      <c r="H838" s="26">
        <v>2019.1</v>
      </c>
      <c r="I838" s="26">
        <v>2019.11</v>
      </c>
      <c r="J838" s="69" t="s">
        <v>1041</v>
      </c>
      <c r="K838" s="26" t="s">
        <v>214</v>
      </c>
      <c r="L838" s="43" t="s">
        <v>2041</v>
      </c>
      <c r="M838" s="69"/>
    </row>
    <row r="839" spans="1:13">
      <c r="A839" s="24">
        <v>835</v>
      </c>
      <c r="B839" s="26" t="s">
        <v>2042</v>
      </c>
      <c r="C839" s="26" t="s">
        <v>463</v>
      </c>
      <c r="D839" s="33" t="s">
        <v>2043</v>
      </c>
      <c r="E839" s="26">
        <v>20</v>
      </c>
      <c r="F839" s="26"/>
      <c r="G839" s="26">
        <v>20</v>
      </c>
      <c r="H839" s="26">
        <v>2019.1</v>
      </c>
      <c r="I839" s="26">
        <v>2019.11</v>
      </c>
      <c r="J839" s="69" t="s">
        <v>41</v>
      </c>
      <c r="K839" s="26" t="s">
        <v>214</v>
      </c>
      <c r="L839" s="43" t="s">
        <v>2044</v>
      </c>
      <c r="M839" s="69"/>
    </row>
    <row r="840" spans="1:13">
      <c r="A840" s="26">
        <v>836</v>
      </c>
      <c r="B840" s="26" t="s">
        <v>2045</v>
      </c>
      <c r="C840" s="26" t="s">
        <v>1325</v>
      </c>
      <c r="D840" s="33" t="s">
        <v>2046</v>
      </c>
      <c r="E840" s="26">
        <v>20</v>
      </c>
      <c r="F840" s="26"/>
      <c r="G840" s="26">
        <v>20</v>
      </c>
      <c r="H840" s="26">
        <v>2019.1</v>
      </c>
      <c r="I840" s="26">
        <v>2019.11</v>
      </c>
      <c r="J840" s="69" t="s">
        <v>86</v>
      </c>
      <c r="K840" s="26" t="s">
        <v>214</v>
      </c>
      <c r="L840" s="43" t="s">
        <v>2047</v>
      </c>
      <c r="M840" s="69"/>
    </row>
    <row r="841" spans="1:13">
      <c r="A841" s="24">
        <v>837</v>
      </c>
      <c r="B841" s="26" t="s">
        <v>2048</v>
      </c>
      <c r="C841" s="26" t="s">
        <v>1325</v>
      </c>
      <c r="D841" s="33" t="s">
        <v>2018</v>
      </c>
      <c r="E841" s="26">
        <v>10</v>
      </c>
      <c r="F841" s="26"/>
      <c r="G841" s="26">
        <v>10</v>
      </c>
      <c r="H841" s="26">
        <v>2019.1</v>
      </c>
      <c r="I841" s="26">
        <v>2019.11</v>
      </c>
      <c r="J841" s="69" t="s">
        <v>1041</v>
      </c>
      <c r="K841" s="26" t="s">
        <v>214</v>
      </c>
      <c r="L841" s="43" t="s">
        <v>2049</v>
      </c>
      <c r="M841" s="69"/>
    </row>
    <row r="842" spans="1:13" ht="21.6">
      <c r="A842" s="24">
        <v>838</v>
      </c>
      <c r="B842" s="29" t="s">
        <v>157</v>
      </c>
      <c r="C842" s="26" t="s">
        <v>459</v>
      </c>
      <c r="D842" s="33" t="s">
        <v>2050</v>
      </c>
      <c r="E842" s="26">
        <v>100</v>
      </c>
      <c r="F842" s="26"/>
      <c r="G842" s="26">
        <v>100</v>
      </c>
      <c r="H842" s="26">
        <v>2019.1</v>
      </c>
      <c r="I842" s="26">
        <v>2019.11</v>
      </c>
      <c r="J842" s="69" t="s">
        <v>32</v>
      </c>
      <c r="K842" s="26" t="s">
        <v>214</v>
      </c>
      <c r="L842" s="43" t="s">
        <v>2051</v>
      </c>
      <c r="M842" s="69"/>
    </row>
    <row r="843" spans="1:13">
      <c r="A843" s="26">
        <v>839</v>
      </c>
      <c r="B843" s="26" t="s">
        <v>2052</v>
      </c>
      <c r="C843" s="26" t="s">
        <v>459</v>
      </c>
      <c r="D843" s="33" t="s">
        <v>2053</v>
      </c>
      <c r="E843" s="26">
        <v>12</v>
      </c>
      <c r="F843" s="26"/>
      <c r="G843" s="26">
        <v>12</v>
      </c>
      <c r="H843" s="26">
        <v>2019.1</v>
      </c>
      <c r="I843" s="26">
        <v>2019.11</v>
      </c>
      <c r="J843" s="69" t="s">
        <v>13</v>
      </c>
      <c r="K843" s="26" t="s">
        <v>214</v>
      </c>
      <c r="L843" s="43" t="s">
        <v>2054</v>
      </c>
      <c r="M843" s="69"/>
    </row>
    <row r="844" spans="1:13" ht="25.95" customHeight="1">
      <c r="A844" s="24">
        <v>840</v>
      </c>
      <c r="B844" s="26" t="s">
        <v>2055</v>
      </c>
      <c r="C844" s="26" t="s">
        <v>455</v>
      </c>
      <c r="D844" s="33" t="s">
        <v>2018</v>
      </c>
      <c r="E844" s="26">
        <v>10</v>
      </c>
      <c r="F844" s="26"/>
      <c r="G844" s="26">
        <v>10</v>
      </c>
      <c r="H844" s="26">
        <v>2019.1</v>
      </c>
      <c r="I844" s="26">
        <v>2019.11</v>
      </c>
      <c r="J844" s="69" t="s">
        <v>1041</v>
      </c>
      <c r="K844" s="26" t="s">
        <v>214</v>
      </c>
      <c r="L844" s="43" t="s">
        <v>2056</v>
      </c>
      <c r="M844" s="69"/>
    </row>
    <row r="845" spans="1:13">
      <c r="A845" s="24">
        <v>841</v>
      </c>
      <c r="B845" s="26" t="s">
        <v>2057</v>
      </c>
      <c r="C845" s="26" t="s">
        <v>455</v>
      </c>
      <c r="D845" s="33" t="s">
        <v>1717</v>
      </c>
      <c r="E845" s="26">
        <v>15</v>
      </c>
      <c r="F845" s="26"/>
      <c r="G845" s="26">
        <v>15</v>
      </c>
      <c r="H845" s="26">
        <v>2019.1</v>
      </c>
      <c r="I845" s="26">
        <v>2019.11</v>
      </c>
      <c r="J845" s="69" t="s">
        <v>41</v>
      </c>
      <c r="K845" s="26" t="s">
        <v>214</v>
      </c>
      <c r="L845" s="43" t="s">
        <v>2058</v>
      </c>
      <c r="M845" s="69"/>
    </row>
    <row r="846" spans="1:13" ht="25.95" customHeight="1">
      <c r="A846" s="26">
        <v>842</v>
      </c>
      <c r="B846" s="26" t="s">
        <v>2059</v>
      </c>
      <c r="C846" s="26" t="s">
        <v>1347</v>
      </c>
      <c r="D846" s="33" t="s">
        <v>2018</v>
      </c>
      <c r="E846" s="26">
        <v>10</v>
      </c>
      <c r="F846" s="26"/>
      <c r="G846" s="26">
        <v>10</v>
      </c>
      <c r="H846" s="26">
        <v>2019.1</v>
      </c>
      <c r="I846" s="26">
        <v>2019.11</v>
      </c>
      <c r="J846" s="69" t="s">
        <v>1041</v>
      </c>
      <c r="K846" s="26" t="s">
        <v>214</v>
      </c>
      <c r="L846" s="43" t="s">
        <v>2060</v>
      </c>
      <c r="M846" s="69"/>
    </row>
    <row r="847" spans="1:13" ht="25.95" customHeight="1">
      <c r="A847" s="24">
        <v>843</v>
      </c>
      <c r="B847" s="26" t="s">
        <v>2059</v>
      </c>
      <c r="C847" s="26" t="s">
        <v>1347</v>
      </c>
      <c r="D847" s="33" t="s">
        <v>2061</v>
      </c>
      <c r="E847" s="26">
        <v>15</v>
      </c>
      <c r="F847" s="26"/>
      <c r="G847" s="26">
        <v>15</v>
      </c>
      <c r="H847" s="26">
        <v>2019.1</v>
      </c>
      <c r="I847" s="26">
        <v>2019.11</v>
      </c>
      <c r="J847" s="69" t="s">
        <v>32</v>
      </c>
      <c r="K847" s="26" t="s">
        <v>214</v>
      </c>
      <c r="L847" s="43" t="s">
        <v>2062</v>
      </c>
      <c r="M847" s="69"/>
    </row>
    <row r="848" spans="1:13">
      <c r="A848" s="24">
        <v>844</v>
      </c>
      <c r="B848" s="26" t="s">
        <v>2063</v>
      </c>
      <c r="C848" s="26" t="s">
        <v>2064</v>
      </c>
      <c r="D848" s="33" t="s">
        <v>2065</v>
      </c>
      <c r="E848" s="26">
        <v>25</v>
      </c>
      <c r="F848" s="26"/>
      <c r="G848" s="26">
        <v>25</v>
      </c>
      <c r="H848" s="26">
        <v>2019.1</v>
      </c>
      <c r="I848" s="26">
        <v>2019.11</v>
      </c>
      <c r="J848" s="69" t="s">
        <v>41</v>
      </c>
      <c r="K848" s="26" t="s">
        <v>214</v>
      </c>
      <c r="L848" s="43" t="s">
        <v>2066</v>
      </c>
      <c r="M848" s="69"/>
    </row>
    <row r="849" spans="1:13" ht="25.95" customHeight="1">
      <c r="A849" s="26">
        <v>845</v>
      </c>
      <c r="B849" s="29" t="s">
        <v>157</v>
      </c>
      <c r="C849" s="26" t="s">
        <v>2064</v>
      </c>
      <c r="D849" s="33" t="s">
        <v>2067</v>
      </c>
      <c r="E849" s="26">
        <v>100</v>
      </c>
      <c r="F849" s="26"/>
      <c r="G849" s="26">
        <v>100</v>
      </c>
      <c r="H849" s="26">
        <v>2019.1</v>
      </c>
      <c r="I849" s="26">
        <v>2019.11</v>
      </c>
      <c r="J849" s="69" t="s">
        <v>41</v>
      </c>
      <c r="K849" s="26" t="s">
        <v>214</v>
      </c>
      <c r="L849" s="43" t="s">
        <v>2051</v>
      </c>
      <c r="M849" s="69"/>
    </row>
    <row r="850" spans="1:13">
      <c r="A850" s="24">
        <v>846</v>
      </c>
      <c r="B850" s="26" t="s">
        <v>2068</v>
      </c>
      <c r="C850" s="26" t="s">
        <v>461</v>
      </c>
      <c r="D850" s="33" t="s">
        <v>2071</v>
      </c>
      <c r="E850" s="26">
        <v>30</v>
      </c>
      <c r="F850" s="26"/>
      <c r="G850" s="26">
        <v>30</v>
      </c>
      <c r="H850" s="26">
        <v>2019.1</v>
      </c>
      <c r="I850" s="26">
        <v>2019.11</v>
      </c>
      <c r="J850" s="69" t="s">
        <v>2170</v>
      </c>
      <c r="K850" s="26" t="s">
        <v>214</v>
      </c>
      <c r="L850" s="43" t="s">
        <v>2072</v>
      </c>
      <c r="M850" s="69"/>
    </row>
    <row r="851" spans="1:13">
      <c r="A851" s="24">
        <v>847</v>
      </c>
      <c r="B851" s="26" t="s">
        <v>2073</v>
      </c>
      <c r="C851" s="26" t="s">
        <v>457</v>
      </c>
      <c r="D851" s="33" t="s">
        <v>2074</v>
      </c>
      <c r="E851" s="26">
        <v>40</v>
      </c>
      <c r="F851" s="26"/>
      <c r="G851" s="26">
        <v>40</v>
      </c>
      <c r="H851" s="26">
        <v>2019.1</v>
      </c>
      <c r="I851" s="26">
        <v>2019.11</v>
      </c>
      <c r="J851" s="69" t="s">
        <v>2170</v>
      </c>
      <c r="K851" s="26" t="s">
        <v>214</v>
      </c>
      <c r="L851" s="43" t="s">
        <v>2075</v>
      </c>
      <c r="M851" s="69"/>
    </row>
    <row r="852" spans="1:13" ht="25.95" customHeight="1">
      <c r="A852" s="26">
        <v>848</v>
      </c>
      <c r="B852" s="26" t="s">
        <v>2076</v>
      </c>
      <c r="C852" s="26" t="s">
        <v>1325</v>
      </c>
      <c r="D852" s="33" t="s">
        <v>2077</v>
      </c>
      <c r="E852" s="26">
        <v>53</v>
      </c>
      <c r="F852" s="26"/>
      <c r="G852" s="26">
        <v>53</v>
      </c>
      <c r="H852" s="26">
        <v>2019.1</v>
      </c>
      <c r="I852" s="26">
        <v>2019.11</v>
      </c>
      <c r="J852" s="69" t="s">
        <v>2170</v>
      </c>
      <c r="K852" s="26" t="s">
        <v>214</v>
      </c>
      <c r="L852" s="43" t="s">
        <v>2078</v>
      </c>
      <c r="M852" s="69"/>
    </row>
    <row r="853" spans="1:13" ht="25.95" customHeight="1">
      <c r="A853" s="24">
        <v>849</v>
      </c>
      <c r="B853" s="26" t="s">
        <v>2055</v>
      </c>
      <c r="C853" s="26" t="s">
        <v>455</v>
      </c>
      <c r="D853" s="33" t="s">
        <v>2079</v>
      </c>
      <c r="E853" s="26">
        <v>20</v>
      </c>
      <c r="F853" s="26"/>
      <c r="G853" s="26">
        <v>20</v>
      </c>
      <c r="H853" s="26">
        <v>2019.1</v>
      </c>
      <c r="I853" s="26">
        <v>2019.11</v>
      </c>
      <c r="J853" s="69" t="s">
        <v>1043</v>
      </c>
      <c r="K853" s="26" t="s">
        <v>214</v>
      </c>
      <c r="L853" s="43" t="s">
        <v>2080</v>
      </c>
      <c r="M853" s="69"/>
    </row>
    <row r="854" spans="1:13" s="2" customFormat="1">
      <c r="A854" s="24">
        <v>850</v>
      </c>
      <c r="B854" s="27" t="s">
        <v>467</v>
      </c>
      <c r="C854" s="27"/>
      <c r="D854" s="28"/>
      <c r="E854" s="27">
        <f>SUM(E855:E864)</f>
        <v>570</v>
      </c>
      <c r="F854" s="27"/>
      <c r="G854" s="27">
        <f>SUM(G855:G864)</f>
        <v>570</v>
      </c>
      <c r="H854" s="27"/>
      <c r="I854" s="27"/>
      <c r="J854" s="111"/>
      <c r="K854" s="27"/>
      <c r="L854" s="40"/>
      <c r="M854" s="69"/>
    </row>
    <row r="855" spans="1:13" ht="25.95" customHeight="1">
      <c r="A855" s="26">
        <v>851</v>
      </c>
      <c r="B855" s="29" t="s">
        <v>157</v>
      </c>
      <c r="C855" s="29" t="s">
        <v>2081</v>
      </c>
      <c r="D855" s="30" t="s">
        <v>2082</v>
      </c>
      <c r="E855" s="26">
        <v>100</v>
      </c>
      <c r="F855" s="26"/>
      <c r="G855" s="26">
        <v>100</v>
      </c>
      <c r="H855" s="26">
        <v>2019.1</v>
      </c>
      <c r="I855" s="26">
        <v>2019.11</v>
      </c>
      <c r="J855" s="69" t="s">
        <v>32</v>
      </c>
      <c r="K855" s="26" t="s">
        <v>215</v>
      </c>
      <c r="L855" s="41" t="s">
        <v>2083</v>
      </c>
      <c r="M855" s="69"/>
    </row>
    <row r="856" spans="1:13" ht="25.95" customHeight="1">
      <c r="A856" s="24">
        <v>852</v>
      </c>
      <c r="B856" s="29" t="s">
        <v>157</v>
      </c>
      <c r="C856" s="29" t="s">
        <v>2084</v>
      </c>
      <c r="D856" s="30" t="s">
        <v>2082</v>
      </c>
      <c r="E856" s="26">
        <v>100</v>
      </c>
      <c r="F856" s="26"/>
      <c r="G856" s="26">
        <v>100</v>
      </c>
      <c r="H856" s="26">
        <v>2019.1</v>
      </c>
      <c r="I856" s="26">
        <v>2019.11</v>
      </c>
      <c r="J856" s="69" t="s">
        <v>32</v>
      </c>
      <c r="K856" s="26" t="s">
        <v>215</v>
      </c>
      <c r="L856" s="41" t="s">
        <v>2083</v>
      </c>
      <c r="M856" s="69"/>
    </row>
    <row r="857" spans="1:13" ht="25.95" customHeight="1">
      <c r="A857" s="24">
        <v>853</v>
      </c>
      <c r="B857" s="29" t="s">
        <v>157</v>
      </c>
      <c r="C857" s="29" t="s">
        <v>2085</v>
      </c>
      <c r="D857" s="30" t="s">
        <v>2086</v>
      </c>
      <c r="E857" s="26">
        <v>100</v>
      </c>
      <c r="F857" s="26"/>
      <c r="G857" s="26">
        <v>100</v>
      </c>
      <c r="H857" s="26">
        <v>2019.1</v>
      </c>
      <c r="I857" s="26">
        <v>2019.11</v>
      </c>
      <c r="J857" s="69" t="s">
        <v>32</v>
      </c>
      <c r="K857" s="26" t="s">
        <v>215</v>
      </c>
      <c r="L857" s="41" t="s">
        <v>2083</v>
      </c>
      <c r="M857" s="69"/>
    </row>
    <row r="858" spans="1:13" ht="38.4" customHeight="1">
      <c r="A858" s="26">
        <v>854</v>
      </c>
      <c r="B858" s="29" t="s">
        <v>2087</v>
      </c>
      <c r="C858" s="29" t="s">
        <v>2088</v>
      </c>
      <c r="D858" s="30" t="s">
        <v>2089</v>
      </c>
      <c r="E858" s="26">
        <v>30</v>
      </c>
      <c r="F858" s="26"/>
      <c r="G858" s="26">
        <v>30</v>
      </c>
      <c r="H858" s="26">
        <v>2019.1</v>
      </c>
      <c r="I858" s="26">
        <v>2019.11</v>
      </c>
      <c r="J858" s="69" t="s">
        <v>32</v>
      </c>
      <c r="K858" s="26" t="s">
        <v>215</v>
      </c>
      <c r="L858" s="41" t="s">
        <v>2090</v>
      </c>
      <c r="M858" s="69"/>
    </row>
    <row r="859" spans="1:13" ht="51" customHeight="1">
      <c r="A859" s="24">
        <v>855</v>
      </c>
      <c r="B859" s="29" t="s">
        <v>2091</v>
      </c>
      <c r="C859" s="29" t="s">
        <v>2092</v>
      </c>
      <c r="D859" s="30" t="s">
        <v>2093</v>
      </c>
      <c r="E859" s="26">
        <v>10</v>
      </c>
      <c r="F859" s="26"/>
      <c r="G859" s="26">
        <v>10</v>
      </c>
      <c r="H859" s="26">
        <v>2019.1</v>
      </c>
      <c r="I859" s="26">
        <v>2019.11</v>
      </c>
      <c r="J859" s="69" t="s">
        <v>32</v>
      </c>
      <c r="K859" s="26" t="s">
        <v>215</v>
      </c>
      <c r="L859" s="41" t="s">
        <v>2090</v>
      </c>
      <c r="M859" s="69"/>
    </row>
    <row r="860" spans="1:13" ht="39" customHeight="1">
      <c r="A860" s="24">
        <v>856</v>
      </c>
      <c r="B860" s="29" t="s">
        <v>2094</v>
      </c>
      <c r="C860" s="29" t="s">
        <v>2095</v>
      </c>
      <c r="D860" s="30" t="s">
        <v>2096</v>
      </c>
      <c r="E860" s="26">
        <v>30</v>
      </c>
      <c r="F860" s="26"/>
      <c r="G860" s="26">
        <v>30</v>
      </c>
      <c r="H860" s="26">
        <v>2019.1</v>
      </c>
      <c r="I860" s="26">
        <v>2019.11</v>
      </c>
      <c r="J860" s="69" t="s">
        <v>41</v>
      </c>
      <c r="K860" s="26" t="s">
        <v>215</v>
      </c>
      <c r="L860" s="41" t="s">
        <v>2083</v>
      </c>
      <c r="M860" s="69"/>
    </row>
    <row r="861" spans="1:13" ht="41.4" customHeight="1">
      <c r="A861" s="26">
        <v>857</v>
      </c>
      <c r="B861" s="29" t="s">
        <v>1719</v>
      </c>
      <c r="C861" s="29" t="s">
        <v>2088</v>
      </c>
      <c r="D861" s="30" t="s">
        <v>2097</v>
      </c>
      <c r="E861" s="26">
        <v>50</v>
      </c>
      <c r="F861" s="26"/>
      <c r="G861" s="26">
        <v>50</v>
      </c>
      <c r="H861" s="26">
        <v>2019.1</v>
      </c>
      <c r="I861" s="26">
        <v>2019.11</v>
      </c>
      <c r="J861" s="69" t="s">
        <v>41</v>
      </c>
      <c r="K861" s="26" t="s">
        <v>215</v>
      </c>
      <c r="L861" s="41" t="s">
        <v>2083</v>
      </c>
      <c r="M861" s="69"/>
    </row>
    <row r="862" spans="1:13" ht="25.95" customHeight="1">
      <c r="A862" s="24">
        <v>858</v>
      </c>
      <c r="B862" s="29" t="s">
        <v>2098</v>
      </c>
      <c r="C862" s="29" t="s">
        <v>2099</v>
      </c>
      <c r="D862" s="30" t="s">
        <v>2100</v>
      </c>
      <c r="E862" s="26">
        <v>50</v>
      </c>
      <c r="F862" s="26"/>
      <c r="G862" s="26">
        <v>50</v>
      </c>
      <c r="H862" s="26">
        <v>2019.1</v>
      </c>
      <c r="I862" s="26">
        <v>2019.11</v>
      </c>
      <c r="J862" s="69" t="s">
        <v>41</v>
      </c>
      <c r="K862" s="26" t="s">
        <v>215</v>
      </c>
      <c r="L862" s="41" t="s">
        <v>2083</v>
      </c>
      <c r="M862" s="69"/>
    </row>
    <row r="863" spans="1:13" ht="25.95" customHeight="1">
      <c r="A863" s="24">
        <v>859</v>
      </c>
      <c r="B863" s="29" t="s">
        <v>2101</v>
      </c>
      <c r="C863" s="29" t="s">
        <v>2102</v>
      </c>
      <c r="D863" s="30" t="s">
        <v>2103</v>
      </c>
      <c r="E863" s="26">
        <v>50</v>
      </c>
      <c r="F863" s="26"/>
      <c r="G863" s="26">
        <v>50</v>
      </c>
      <c r="H863" s="26">
        <v>2019.1</v>
      </c>
      <c r="I863" s="26">
        <v>2019.11</v>
      </c>
      <c r="J863" s="69" t="s">
        <v>41</v>
      </c>
      <c r="K863" s="26" t="s">
        <v>215</v>
      </c>
      <c r="L863" s="41" t="s">
        <v>2083</v>
      </c>
      <c r="M863" s="69"/>
    </row>
    <row r="864" spans="1:13" ht="25.95" customHeight="1">
      <c r="A864" s="26">
        <v>860</v>
      </c>
      <c r="B864" s="29" t="s">
        <v>2104</v>
      </c>
      <c r="C864" s="29" t="s">
        <v>2105</v>
      </c>
      <c r="D864" s="30" t="s">
        <v>2106</v>
      </c>
      <c r="E864" s="26">
        <v>50</v>
      </c>
      <c r="F864" s="26"/>
      <c r="G864" s="26">
        <v>50</v>
      </c>
      <c r="H864" s="26">
        <v>2019.1</v>
      </c>
      <c r="I864" s="26">
        <v>2019.11</v>
      </c>
      <c r="J864" s="69" t="s">
        <v>41</v>
      </c>
      <c r="K864" s="26" t="s">
        <v>215</v>
      </c>
      <c r="L864" s="41" t="s">
        <v>2083</v>
      </c>
      <c r="M864" s="69"/>
    </row>
    <row r="865" spans="1:13" s="2" customFormat="1">
      <c r="A865" s="24">
        <v>861</v>
      </c>
      <c r="B865" s="27" t="s">
        <v>1397</v>
      </c>
      <c r="C865" s="27"/>
      <c r="D865" s="28"/>
      <c r="E865" s="27">
        <f>SUM(E866:E875)</f>
        <v>580.4</v>
      </c>
      <c r="F865" s="27"/>
      <c r="G865" s="27">
        <f>SUM(G866:G875)</f>
        <v>580.4</v>
      </c>
      <c r="H865" s="27"/>
      <c r="I865" s="27"/>
      <c r="J865" s="111"/>
      <c r="K865" s="27"/>
      <c r="L865" s="40"/>
      <c r="M865" s="69"/>
    </row>
    <row r="866" spans="1:13" ht="25.95" customHeight="1">
      <c r="A866" s="24">
        <v>862</v>
      </c>
      <c r="B866" s="29" t="s">
        <v>2107</v>
      </c>
      <c r="C866" s="29" t="s">
        <v>657</v>
      </c>
      <c r="D866" s="30" t="s">
        <v>2108</v>
      </c>
      <c r="E866" s="26">
        <v>20</v>
      </c>
      <c r="F866" s="26"/>
      <c r="G866" s="26">
        <v>20</v>
      </c>
      <c r="H866" s="26">
        <v>2019.1</v>
      </c>
      <c r="I866" s="26">
        <v>2019.11</v>
      </c>
      <c r="J866" s="69" t="s">
        <v>32</v>
      </c>
      <c r="K866" s="26" t="s">
        <v>216</v>
      </c>
      <c r="L866" s="41" t="s">
        <v>2109</v>
      </c>
      <c r="M866" s="69"/>
    </row>
    <row r="867" spans="1:13" ht="25.95" customHeight="1">
      <c r="A867" s="26">
        <v>863</v>
      </c>
      <c r="B867" s="29" t="s">
        <v>2110</v>
      </c>
      <c r="C867" s="29" t="s">
        <v>657</v>
      </c>
      <c r="D867" s="30" t="s">
        <v>2111</v>
      </c>
      <c r="E867" s="26">
        <v>20</v>
      </c>
      <c r="F867" s="26"/>
      <c r="G867" s="26">
        <v>20</v>
      </c>
      <c r="H867" s="26">
        <v>2019.1</v>
      </c>
      <c r="I867" s="26">
        <v>2019.11</v>
      </c>
      <c r="J867" s="69" t="s">
        <v>1043</v>
      </c>
      <c r="K867" s="26" t="s">
        <v>216</v>
      </c>
      <c r="L867" s="41" t="s">
        <v>2112</v>
      </c>
      <c r="M867" s="69"/>
    </row>
    <row r="868" spans="1:13" ht="25.95" customHeight="1">
      <c r="A868" s="24">
        <v>864</v>
      </c>
      <c r="B868" s="29" t="s">
        <v>2113</v>
      </c>
      <c r="C868" s="29" t="s">
        <v>2114</v>
      </c>
      <c r="D868" s="30" t="s">
        <v>2115</v>
      </c>
      <c r="E868" s="26">
        <v>30</v>
      </c>
      <c r="F868" s="26"/>
      <c r="G868" s="26">
        <v>30</v>
      </c>
      <c r="H868" s="26">
        <v>2019.1</v>
      </c>
      <c r="I868" s="26">
        <v>2019.11</v>
      </c>
      <c r="J868" s="69" t="s">
        <v>32</v>
      </c>
      <c r="K868" s="26" t="s">
        <v>216</v>
      </c>
      <c r="L868" s="41" t="s">
        <v>2116</v>
      </c>
      <c r="M868" s="69"/>
    </row>
    <row r="869" spans="1:13" ht="35.4" customHeight="1">
      <c r="A869" s="24">
        <v>865</v>
      </c>
      <c r="B869" s="29" t="s">
        <v>2117</v>
      </c>
      <c r="C869" s="29" t="s">
        <v>513</v>
      </c>
      <c r="D869" s="30" t="s">
        <v>2118</v>
      </c>
      <c r="E869" s="26">
        <v>110</v>
      </c>
      <c r="F869" s="26"/>
      <c r="G869" s="26">
        <v>110</v>
      </c>
      <c r="H869" s="26">
        <v>2019.1</v>
      </c>
      <c r="I869" s="26">
        <v>2019.11</v>
      </c>
      <c r="J869" s="69" t="s">
        <v>32</v>
      </c>
      <c r="K869" s="26" t="s">
        <v>216</v>
      </c>
      <c r="L869" s="41" t="s">
        <v>2119</v>
      </c>
      <c r="M869" s="69"/>
    </row>
    <row r="870" spans="1:13" ht="25.95" customHeight="1">
      <c r="A870" s="26">
        <v>866</v>
      </c>
      <c r="B870" s="29" t="s">
        <v>157</v>
      </c>
      <c r="C870" s="29" t="s">
        <v>1399</v>
      </c>
      <c r="D870" s="30" t="s">
        <v>2120</v>
      </c>
      <c r="E870" s="26">
        <v>140</v>
      </c>
      <c r="F870" s="26"/>
      <c r="G870" s="26">
        <v>140</v>
      </c>
      <c r="H870" s="26">
        <v>2019.1</v>
      </c>
      <c r="I870" s="26">
        <v>2019.11</v>
      </c>
      <c r="J870" s="69" t="s">
        <v>32</v>
      </c>
      <c r="K870" s="26" t="s">
        <v>216</v>
      </c>
      <c r="L870" s="41" t="s">
        <v>2121</v>
      </c>
      <c r="M870" s="69"/>
    </row>
    <row r="871" spans="1:13" ht="25.95" customHeight="1">
      <c r="A871" s="24">
        <v>867</v>
      </c>
      <c r="B871" s="29" t="s">
        <v>157</v>
      </c>
      <c r="C871" s="29" t="s">
        <v>1417</v>
      </c>
      <c r="D871" s="30" t="s">
        <v>2120</v>
      </c>
      <c r="E871" s="26">
        <v>60</v>
      </c>
      <c r="F871" s="26"/>
      <c r="G871" s="26">
        <v>60</v>
      </c>
      <c r="H871" s="26">
        <v>2019.1</v>
      </c>
      <c r="I871" s="26">
        <v>2019.11</v>
      </c>
      <c r="J871" s="69" t="s">
        <v>32</v>
      </c>
      <c r="K871" s="26" t="s">
        <v>216</v>
      </c>
      <c r="L871" s="41" t="s">
        <v>2122</v>
      </c>
      <c r="M871" s="69"/>
    </row>
    <row r="872" spans="1:13" ht="25.95" customHeight="1">
      <c r="A872" s="24">
        <v>868</v>
      </c>
      <c r="B872" s="29" t="s">
        <v>1717</v>
      </c>
      <c r="C872" s="29" t="s">
        <v>513</v>
      </c>
      <c r="D872" s="30" t="s">
        <v>2123</v>
      </c>
      <c r="E872" s="26">
        <v>61</v>
      </c>
      <c r="F872" s="26"/>
      <c r="G872" s="26">
        <v>61</v>
      </c>
      <c r="H872" s="26">
        <v>2019.1</v>
      </c>
      <c r="I872" s="26">
        <v>2019.11</v>
      </c>
      <c r="J872" s="69" t="s">
        <v>41</v>
      </c>
      <c r="K872" s="26" t="s">
        <v>216</v>
      </c>
      <c r="L872" s="41" t="s">
        <v>2124</v>
      </c>
      <c r="M872" s="69"/>
    </row>
    <row r="873" spans="1:13" ht="39.6" customHeight="1">
      <c r="A873" s="26">
        <v>869</v>
      </c>
      <c r="B873" s="29" t="s">
        <v>2125</v>
      </c>
      <c r="C873" s="29" t="s">
        <v>513</v>
      </c>
      <c r="D873" s="30" t="s">
        <v>2126</v>
      </c>
      <c r="E873" s="26">
        <v>28</v>
      </c>
      <c r="F873" s="26"/>
      <c r="G873" s="26">
        <v>28</v>
      </c>
      <c r="H873" s="26">
        <v>2019.1</v>
      </c>
      <c r="I873" s="26">
        <v>2019.11</v>
      </c>
      <c r="J873" s="69" t="s">
        <v>32</v>
      </c>
      <c r="K873" s="26" t="s">
        <v>216</v>
      </c>
      <c r="L873" s="41" t="s">
        <v>2127</v>
      </c>
      <c r="M873" s="69"/>
    </row>
    <row r="874" spans="1:13" ht="38.4" customHeight="1">
      <c r="A874" s="24">
        <v>870</v>
      </c>
      <c r="B874" s="29" t="s">
        <v>2128</v>
      </c>
      <c r="C874" s="29" t="s">
        <v>1399</v>
      </c>
      <c r="D874" s="30" t="s">
        <v>2129</v>
      </c>
      <c r="E874" s="26">
        <v>86.4</v>
      </c>
      <c r="F874" s="26"/>
      <c r="G874" s="26">
        <v>86.4</v>
      </c>
      <c r="H874" s="26">
        <v>2019.1</v>
      </c>
      <c r="I874" s="26">
        <v>2019.11</v>
      </c>
      <c r="J874" s="69" t="s">
        <v>35</v>
      </c>
      <c r="K874" s="26" t="s">
        <v>216</v>
      </c>
      <c r="L874" s="41" t="s">
        <v>2130</v>
      </c>
      <c r="M874" s="69"/>
    </row>
    <row r="875" spans="1:13" ht="37.200000000000003" customHeight="1">
      <c r="A875" s="24">
        <v>871</v>
      </c>
      <c r="B875" s="29" t="s">
        <v>2131</v>
      </c>
      <c r="C875" s="29" t="s">
        <v>2132</v>
      </c>
      <c r="D875" s="30" t="s">
        <v>2133</v>
      </c>
      <c r="E875" s="26">
        <v>25</v>
      </c>
      <c r="F875" s="26"/>
      <c r="G875" s="26">
        <v>25</v>
      </c>
      <c r="H875" s="26">
        <v>2019.1</v>
      </c>
      <c r="I875" s="26">
        <v>2019.11</v>
      </c>
      <c r="J875" s="69" t="s">
        <v>35</v>
      </c>
      <c r="K875" s="26" t="s">
        <v>216</v>
      </c>
      <c r="L875" s="41" t="s">
        <v>2134</v>
      </c>
      <c r="M875" s="69"/>
    </row>
    <row r="876" spans="1:13" s="2" customFormat="1">
      <c r="A876" s="26">
        <v>872</v>
      </c>
      <c r="B876" s="31" t="s">
        <v>230</v>
      </c>
      <c r="C876" s="27" t="s">
        <v>272</v>
      </c>
      <c r="D876" s="28"/>
      <c r="E876" s="27">
        <f>SUM(E877:E879)</f>
        <v>317.5</v>
      </c>
      <c r="F876" s="27"/>
      <c r="G876" s="27">
        <f>SUM(G877:G879)</f>
        <v>317.5</v>
      </c>
      <c r="H876" s="27"/>
      <c r="I876" s="27"/>
      <c r="J876" s="111"/>
      <c r="K876" s="27"/>
      <c r="L876" s="40"/>
      <c r="M876" s="69"/>
    </row>
    <row r="877" spans="1:13" ht="25.95" customHeight="1">
      <c r="A877" s="24">
        <v>873</v>
      </c>
      <c r="B877" s="29" t="s">
        <v>158</v>
      </c>
      <c r="C877" s="26" t="s">
        <v>878</v>
      </c>
      <c r="D877" s="33" t="s">
        <v>2135</v>
      </c>
      <c r="E877" s="26">
        <v>100</v>
      </c>
      <c r="F877" s="26"/>
      <c r="G877" s="26">
        <v>100</v>
      </c>
      <c r="H877" s="26">
        <v>2019.1</v>
      </c>
      <c r="I877" s="26">
        <v>2019.11</v>
      </c>
      <c r="J877" s="69" t="s">
        <v>41</v>
      </c>
      <c r="K877" s="26" t="s">
        <v>204</v>
      </c>
      <c r="L877" s="41" t="s">
        <v>2083</v>
      </c>
      <c r="M877" s="69"/>
    </row>
    <row r="878" spans="1:13" ht="25.95" customHeight="1">
      <c r="A878" s="24">
        <v>874</v>
      </c>
      <c r="B878" s="29" t="s">
        <v>158</v>
      </c>
      <c r="C878" s="26" t="s">
        <v>2136</v>
      </c>
      <c r="D878" s="33" t="s">
        <v>2137</v>
      </c>
      <c r="E878" s="26">
        <v>64</v>
      </c>
      <c r="F878" s="26"/>
      <c r="G878" s="26">
        <v>64</v>
      </c>
      <c r="H878" s="26">
        <v>2019.1</v>
      </c>
      <c r="I878" s="26">
        <v>2019.11</v>
      </c>
      <c r="J878" s="69" t="s">
        <v>2170</v>
      </c>
      <c r="K878" s="26" t="s">
        <v>206</v>
      </c>
      <c r="L878" s="41" t="s">
        <v>2083</v>
      </c>
      <c r="M878" s="69"/>
    </row>
    <row r="879" spans="1:13" ht="25.95" customHeight="1">
      <c r="A879" s="26">
        <v>875</v>
      </c>
      <c r="B879" s="29" t="s">
        <v>158</v>
      </c>
      <c r="C879" s="26" t="s">
        <v>208</v>
      </c>
      <c r="D879" s="33" t="s">
        <v>158</v>
      </c>
      <c r="E879" s="26">
        <v>153.5</v>
      </c>
      <c r="F879" s="26"/>
      <c r="G879" s="26">
        <v>153.5</v>
      </c>
      <c r="H879" s="26">
        <v>2019.1</v>
      </c>
      <c r="I879" s="26">
        <v>2019.11</v>
      </c>
      <c r="J879" s="69" t="s">
        <v>41</v>
      </c>
      <c r="K879" s="26" t="s">
        <v>208</v>
      </c>
      <c r="L879" s="41" t="s">
        <v>2083</v>
      </c>
      <c r="M879" s="69"/>
    </row>
    <row r="880" spans="1:13" s="2" customFormat="1">
      <c r="A880" s="24">
        <v>876</v>
      </c>
      <c r="B880" s="27" t="s">
        <v>231</v>
      </c>
      <c r="C880" s="27" t="s">
        <v>272</v>
      </c>
      <c r="D880" s="28"/>
      <c r="E880" s="27">
        <f>SUM(E881)</f>
        <v>17423</v>
      </c>
      <c r="F880" s="27"/>
      <c r="G880" s="27">
        <f>SUM(G881)</f>
        <v>17423</v>
      </c>
      <c r="H880" s="27"/>
      <c r="I880" s="27"/>
      <c r="J880" s="111"/>
      <c r="K880" s="27"/>
      <c r="L880" s="40"/>
      <c r="M880" s="69"/>
    </row>
    <row r="881" spans="1:255" ht="25.95" customHeight="1">
      <c r="A881" s="24">
        <v>877</v>
      </c>
      <c r="B881" s="26" t="s">
        <v>2138</v>
      </c>
      <c r="C881" s="26" t="s">
        <v>187</v>
      </c>
      <c r="D881" s="130" t="s">
        <v>2139</v>
      </c>
      <c r="E881" s="26">
        <v>17423</v>
      </c>
      <c r="F881" s="26"/>
      <c r="G881" s="26">
        <v>17423</v>
      </c>
      <c r="H881" s="26">
        <v>2019.1</v>
      </c>
      <c r="I881" s="26">
        <v>2019.11</v>
      </c>
      <c r="J881" s="69" t="s">
        <v>41</v>
      </c>
      <c r="K881" s="26" t="s">
        <v>41</v>
      </c>
      <c r="L881" s="41" t="s">
        <v>2083</v>
      </c>
      <c r="M881" s="69"/>
    </row>
    <row r="882" spans="1:255" s="2" customFormat="1">
      <c r="A882" s="26">
        <v>878</v>
      </c>
      <c r="B882" s="27" t="s">
        <v>232</v>
      </c>
      <c r="C882" s="27" t="s">
        <v>272</v>
      </c>
      <c r="D882" s="28"/>
      <c r="E882" s="27">
        <f>SUM(E883:E887)</f>
        <v>1500</v>
      </c>
      <c r="F882" s="27"/>
      <c r="G882" s="27">
        <f>SUM(G883:G887)</f>
        <v>1500</v>
      </c>
      <c r="H882" s="27"/>
      <c r="I882" s="27"/>
      <c r="J882" s="111"/>
      <c r="K882" s="27"/>
      <c r="L882" s="40"/>
      <c r="M882" s="69"/>
    </row>
    <row r="883" spans="1:255" ht="103.2" customHeight="1">
      <c r="A883" s="24">
        <v>879</v>
      </c>
      <c r="B883" s="26" t="s">
        <v>2140</v>
      </c>
      <c r="C883" s="26" t="s">
        <v>2141</v>
      </c>
      <c r="D883" s="33" t="s">
        <v>2142</v>
      </c>
      <c r="E883" s="26">
        <v>300</v>
      </c>
      <c r="F883" s="26"/>
      <c r="G883" s="26">
        <v>300</v>
      </c>
      <c r="H883" s="26">
        <v>2019.1</v>
      </c>
      <c r="I883" s="26">
        <v>2019.12</v>
      </c>
      <c r="J883" s="69" t="s">
        <v>38</v>
      </c>
      <c r="K883" s="26" t="s">
        <v>204</v>
      </c>
      <c r="L883" s="41" t="s">
        <v>2143</v>
      </c>
      <c r="M883" s="69"/>
    </row>
    <row r="884" spans="1:255" ht="39" customHeight="1">
      <c r="A884" s="24">
        <v>880</v>
      </c>
      <c r="B884" s="26" t="s">
        <v>2144</v>
      </c>
      <c r="C884" s="26" t="s">
        <v>2145</v>
      </c>
      <c r="D884" s="33" t="s">
        <v>2146</v>
      </c>
      <c r="E884" s="26">
        <v>300</v>
      </c>
      <c r="F884" s="26"/>
      <c r="G884" s="26">
        <v>300</v>
      </c>
      <c r="H884" s="26">
        <v>2019.1</v>
      </c>
      <c r="I884" s="26">
        <v>2019.12</v>
      </c>
      <c r="J884" s="69" t="s">
        <v>38</v>
      </c>
      <c r="K884" s="26" t="s">
        <v>201</v>
      </c>
      <c r="L884" s="41" t="s">
        <v>2143</v>
      </c>
      <c r="M884" s="69"/>
    </row>
    <row r="885" spans="1:255" ht="72.599999999999994" customHeight="1">
      <c r="A885" s="26">
        <v>881</v>
      </c>
      <c r="B885" s="26" t="s">
        <v>2147</v>
      </c>
      <c r="C885" s="26" t="s">
        <v>2148</v>
      </c>
      <c r="D885" s="33" t="s">
        <v>2149</v>
      </c>
      <c r="E885" s="26">
        <v>300</v>
      </c>
      <c r="F885" s="26"/>
      <c r="G885" s="26">
        <v>300</v>
      </c>
      <c r="H885" s="26">
        <v>2019.1</v>
      </c>
      <c r="I885" s="26">
        <v>2019.12</v>
      </c>
      <c r="J885" s="69" t="s">
        <v>38</v>
      </c>
      <c r="K885" s="26" t="s">
        <v>209</v>
      </c>
      <c r="L885" s="41" t="s">
        <v>2143</v>
      </c>
      <c r="M885" s="69"/>
    </row>
    <row r="886" spans="1:255" ht="87" customHeight="1">
      <c r="A886" s="24">
        <v>882</v>
      </c>
      <c r="B886" s="26" t="s">
        <v>2150</v>
      </c>
      <c r="C886" s="26" t="s">
        <v>2151</v>
      </c>
      <c r="D886" s="33" t="s">
        <v>2152</v>
      </c>
      <c r="E886" s="26">
        <v>300</v>
      </c>
      <c r="F886" s="26"/>
      <c r="G886" s="26">
        <v>300</v>
      </c>
      <c r="H886" s="26">
        <v>2019.1</v>
      </c>
      <c r="I886" s="26">
        <v>2019.12</v>
      </c>
      <c r="J886" s="69" t="s">
        <v>38</v>
      </c>
      <c r="K886" s="26" t="s">
        <v>205</v>
      </c>
      <c r="L886" s="41" t="s">
        <v>2143</v>
      </c>
      <c r="M886" s="69"/>
    </row>
    <row r="887" spans="1:255" ht="91.95" customHeight="1">
      <c r="A887" s="24">
        <v>883</v>
      </c>
      <c r="B887" s="26" t="s">
        <v>2153</v>
      </c>
      <c r="C887" s="26" t="s">
        <v>2154</v>
      </c>
      <c r="D887" s="33" t="s">
        <v>2155</v>
      </c>
      <c r="E887" s="26">
        <v>300</v>
      </c>
      <c r="F887" s="26"/>
      <c r="G887" s="26">
        <v>300</v>
      </c>
      <c r="H887" s="26">
        <v>2019.1</v>
      </c>
      <c r="I887" s="26">
        <v>2019.12</v>
      </c>
      <c r="J887" s="69" t="s">
        <v>38</v>
      </c>
      <c r="K887" s="26" t="s">
        <v>202</v>
      </c>
      <c r="L887" s="41" t="s">
        <v>2143</v>
      </c>
      <c r="M887" s="69"/>
    </row>
    <row r="888" spans="1:255" s="2" customFormat="1" ht="15.6">
      <c r="A888" s="26">
        <v>884</v>
      </c>
      <c r="B888" s="21" t="s">
        <v>233</v>
      </c>
      <c r="C888" s="27" t="s">
        <v>272</v>
      </c>
      <c r="D888" s="25"/>
      <c r="E888" s="22">
        <f>SUM(E889:E891)</f>
        <v>2979</v>
      </c>
      <c r="F888" s="21"/>
      <c r="G888" s="22">
        <f>SUM(G889:G891)</f>
        <v>2979</v>
      </c>
      <c r="H888" s="23"/>
      <c r="I888" s="23"/>
      <c r="J888" s="63"/>
      <c r="K888" s="21"/>
      <c r="L888" s="38"/>
      <c r="M888" s="66"/>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c r="BC888" s="39"/>
      <c r="BD888" s="39"/>
      <c r="BE888" s="39"/>
      <c r="BF888" s="39"/>
      <c r="BG888" s="39"/>
      <c r="BH888" s="39"/>
      <c r="BI888" s="39"/>
      <c r="BJ888" s="39"/>
      <c r="BK888" s="39"/>
      <c r="BL888" s="39"/>
      <c r="BM888" s="39"/>
      <c r="BN888" s="39"/>
      <c r="BO888" s="39"/>
      <c r="BP888" s="39"/>
      <c r="BQ888" s="39"/>
      <c r="BR888" s="39"/>
      <c r="BS888" s="39"/>
      <c r="BT888" s="39"/>
      <c r="BU888" s="39"/>
      <c r="BV888" s="39"/>
      <c r="BW888" s="39"/>
      <c r="BX888" s="39"/>
      <c r="BY888" s="39"/>
      <c r="BZ888" s="39"/>
      <c r="CA888" s="39"/>
      <c r="CB888" s="39"/>
      <c r="CC888" s="39"/>
      <c r="CD888" s="39"/>
      <c r="CE888" s="39"/>
      <c r="CF888" s="39"/>
      <c r="CG888" s="39"/>
      <c r="CH888" s="39"/>
      <c r="CI888" s="39"/>
      <c r="CJ888" s="39"/>
      <c r="CK888" s="39"/>
      <c r="CL888" s="39"/>
      <c r="CM888" s="39"/>
      <c r="CN888" s="39"/>
      <c r="CO888" s="39"/>
      <c r="CP888" s="39"/>
      <c r="CQ888" s="39"/>
      <c r="CR888" s="39"/>
      <c r="CS888" s="39"/>
      <c r="CT888" s="39"/>
      <c r="CU888" s="39"/>
      <c r="CV888" s="39"/>
      <c r="CW888" s="39"/>
      <c r="CX888" s="39"/>
      <c r="CY888" s="39"/>
      <c r="CZ888" s="39"/>
      <c r="DA888" s="39"/>
      <c r="DB888" s="39"/>
      <c r="DC888" s="39"/>
      <c r="DD888" s="39"/>
      <c r="DE888" s="39"/>
      <c r="DF888" s="39"/>
      <c r="DG888" s="39"/>
      <c r="DH888" s="39"/>
      <c r="DI888" s="39"/>
      <c r="DJ888" s="39"/>
      <c r="DK888" s="39"/>
      <c r="DL888" s="39"/>
      <c r="DM888" s="39"/>
      <c r="DN888" s="39"/>
      <c r="DO888" s="39"/>
      <c r="DP888" s="39"/>
      <c r="DQ888" s="39"/>
      <c r="DR888" s="39"/>
      <c r="DS888" s="39"/>
      <c r="DT888" s="39"/>
      <c r="DU888" s="39"/>
      <c r="DV888" s="39"/>
      <c r="DW888" s="39"/>
      <c r="DX888" s="39"/>
      <c r="DY888" s="39"/>
      <c r="DZ888" s="39"/>
      <c r="EA888" s="39"/>
      <c r="EB888" s="39"/>
      <c r="EC888" s="39"/>
      <c r="ED888" s="39"/>
      <c r="EE888" s="39"/>
      <c r="EF888" s="39"/>
      <c r="EG888" s="39"/>
      <c r="EH888" s="39"/>
      <c r="EI888" s="39"/>
      <c r="EJ888" s="39"/>
      <c r="EK888" s="39"/>
      <c r="EL888" s="39"/>
      <c r="EM888" s="39"/>
      <c r="EN888" s="39"/>
      <c r="EO888" s="39"/>
      <c r="EP888" s="39"/>
      <c r="EQ888" s="39"/>
      <c r="ER888" s="39"/>
      <c r="ES888" s="39"/>
      <c r="ET888" s="39"/>
      <c r="EU888" s="39"/>
      <c r="EV888" s="39"/>
      <c r="EW888" s="39"/>
      <c r="EX888" s="39"/>
      <c r="EY888" s="39"/>
      <c r="EZ888" s="39"/>
      <c r="FA888" s="39"/>
      <c r="FB888" s="39"/>
      <c r="FC888" s="39"/>
      <c r="FD888" s="39"/>
      <c r="FE888" s="39"/>
      <c r="FF888" s="39"/>
      <c r="FG888" s="39"/>
      <c r="FH888" s="39"/>
      <c r="FI888" s="39"/>
      <c r="FJ888" s="39"/>
      <c r="FK888" s="39"/>
      <c r="FL888" s="39"/>
      <c r="FM888" s="39"/>
      <c r="FN888" s="39"/>
      <c r="FO888" s="39"/>
      <c r="FP888" s="39"/>
      <c r="FQ888" s="39"/>
      <c r="FR888" s="39"/>
      <c r="FS888" s="39"/>
      <c r="FT888" s="39"/>
      <c r="FU888" s="39"/>
      <c r="FV888" s="39"/>
      <c r="FW888" s="39"/>
      <c r="FX888" s="39"/>
      <c r="FY888" s="39"/>
      <c r="FZ888" s="39"/>
      <c r="GA888" s="39"/>
      <c r="GB888" s="39"/>
      <c r="GC888" s="39"/>
      <c r="GD888" s="39"/>
      <c r="GE888" s="39"/>
      <c r="GF888" s="39"/>
      <c r="GG888" s="39"/>
      <c r="GH888" s="39"/>
      <c r="GI888" s="39"/>
      <c r="GJ888" s="39"/>
      <c r="GK888" s="39"/>
      <c r="GL888" s="39"/>
      <c r="GM888" s="39"/>
      <c r="GN888" s="39"/>
      <c r="GO888" s="39"/>
      <c r="GP888" s="39"/>
      <c r="GQ888" s="39"/>
      <c r="GR888" s="39"/>
      <c r="GS888" s="39"/>
      <c r="GT888" s="39"/>
      <c r="GU888" s="39"/>
      <c r="GV888" s="39"/>
      <c r="GW888" s="39"/>
      <c r="GX888" s="39"/>
      <c r="GY888" s="39"/>
      <c r="GZ888" s="39"/>
      <c r="HA888" s="39"/>
      <c r="HB888" s="39"/>
      <c r="HC888" s="39"/>
      <c r="HD888" s="39"/>
      <c r="HE888" s="39"/>
      <c r="HF888" s="39"/>
      <c r="HG888" s="39"/>
      <c r="HH888" s="39"/>
      <c r="HI888" s="39"/>
      <c r="HJ888" s="39"/>
      <c r="HK888" s="39"/>
      <c r="HL888" s="39"/>
      <c r="HM888" s="39"/>
      <c r="HN888" s="39"/>
      <c r="HO888" s="39"/>
      <c r="HP888" s="39"/>
      <c r="HQ888" s="39"/>
      <c r="HR888" s="39"/>
      <c r="HS888" s="39"/>
      <c r="HT888" s="39"/>
      <c r="HU888" s="39"/>
      <c r="HV888" s="39"/>
      <c r="HW888" s="39"/>
      <c r="HX888" s="39"/>
      <c r="HY888" s="39"/>
      <c r="HZ888" s="39"/>
      <c r="IA888" s="39"/>
      <c r="IB888" s="39"/>
      <c r="IC888" s="39"/>
      <c r="ID888" s="39"/>
      <c r="IE888" s="39"/>
      <c r="IF888" s="39"/>
      <c r="IG888" s="39"/>
      <c r="IH888" s="39"/>
      <c r="II888" s="39"/>
      <c r="IJ888" s="39"/>
      <c r="IK888" s="39"/>
      <c r="IL888" s="39"/>
      <c r="IM888" s="39"/>
      <c r="IN888" s="39"/>
      <c r="IO888" s="39"/>
      <c r="IP888" s="39"/>
      <c r="IQ888" s="39"/>
      <c r="IR888" s="39"/>
      <c r="IS888" s="39"/>
      <c r="IT888" s="39"/>
      <c r="IU888" s="39"/>
    </row>
    <row r="889" spans="1:255" s="8" customFormat="1" ht="21.6">
      <c r="A889" s="24">
        <v>885</v>
      </c>
      <c r="B889" s="29" t="s">
        <v>2156</v>
      </c>
      <c r="C889" s="26" t="s">
        <v>187</v>
      </c>
      <c r="D889" s="131" t="s">
        <v>2157</v>
      </c>
      <c r="E889" s="45">
        <v>2163</v>
      </c>
      <c r="F889" s="52"/>
      <c r="G889" s="45">
        <v>2163</v>
      </c>
      <c r="H889" s="26">
        <v>2019.3</v>
      </c>
      <c r="I889" s="26">
        <v>2019.12</v>
      </c>
      <c r="J889" s="69" t="s">
        <v>35</v>
      </c>
      <c r="K889" s="29" t="s">
        <v>35</v>
      </c>
      <c r="L889" s="54" t="s">
        <v>2158</v>
      </c>
      <c r="M889" s="66"/>
      <c r="N889" s="55"/>
      <c r="O889" s="55"/>
      <c r="P889" s="55"/>
      <c r="Q889" s="55"/>
      <c r="R889" s="55"/>
      <c r="S889" s="55"/>
      <c r="T889" s="55"/>
      <c r="U889" s="55"/>
      <c r="V889" s="55"/>
      <c r="W889" s="55"/>
      <c r="X889" s="55"/>
      <c r="Y889" s="55"/>
      <c r="Z889" s="55"/>
      <c r="AA889" s="55"/>
      <c r="AB889" s="55"/>
      <c r="AC889" s="55"/>
      <c r="AD889" s="55"/>
      <c r="AE889" s="55"/>
      <c r="AF889" s="55"/>
      <c r="AG889" s="55"/>
      <c r="AH889" s="55"/>
      <c r="AI889" s="55"/>
      <c r="AJ889" s="55"/>
      <c r="AK889" s="55"/>
      <c r="AL889" s="55"/>
      <c r="AM889" s="55"/>
      <c r="AN889" s="55"/>
      <c r="AO889" s="55"/>
      <c r="AP889" s="55"/>
      <c r="AQ889" s="55"/>
      <c r="AR889" s="55"/>
      <c r="AS889" s="55"/>
      <c r="AT889" s="55"/>
      <c r="AU889" s="55"/>
      <c r="AV889" s="55"/>
      <c r="AW889" s="55"/>
      <c r="AX889" s="55"/>
      <c r="AY889" s="55"/>
      <c r="AZ889" s="55"/>
      <c r="BA889" s="55"/>
      <c r="BB889" s="55"/>
      <c r="BC889" s="55"/>
      <c r="BD889" s="55"/>
      <c r="BE889" s="55"/>
      <c r="BF889" s="55"/>
      <c r="BG889" s="55"/>
      <c r="BH889" s="55"/>
      <c r="BI889" s="55"/>
      <c r="BJ889" s="55"/>
      <c r="BK889" s="55"/>
      <c r="BL889" s="55"/>
      <c r="BM889" s="55"/>
      <c r="BN889" s="55"/>
      <c r="BO889" s="55"/>
      <c r="BP889" s="55"/>
      <c r="BQ889" s="55"/>
      <c r="BR889" s="55"/>
      <c r="BS889" s="55"/>
      <c r="BT889" s="55"/>
      <c r="BU889" s="55"/>
      <c r="BV889" s="55"/>
      <c r="BW889" s="55"/>
      <c r="BX889" s="55"/>
      <c r="BY889" s="55"/>
      <c r="BZ889" s="55"/>
      <c r="CA889" s="55"/>
      <c r="CB889" s="55"/>
      <c r="CC889" s="55"/>
      <c r="CD889" s="55"/>
      <c r="CE889" s="55"/>
      <c r="CF889" s="55"/>
      <c r="CG889" s="55"/>
      <c r="CH889" s="55"/>
      <c r="CI889" s="55"/>
      <c r="CJ889" s="55"/>
      <c r="CK889" s="55"/>
      <c r="CL889" s="55"/>
      <c r="CM889" s="55"/>
      <c r="CN889" s="55"/>
      <c r="CO889" s="55"/>
      <c r="CP889" s="55"/>
      <c r="CQ889" s="55"/>
      <c r="CR889" s="55"/>
      <c r="CS889" s="55"/>
      <c r="CT889" s="55"/>
      <c r="CU889" s="55"/>
      <c r="CV889" s="55"/>
      <c r="CW889" s="55"/>
      <c r="CX889" s="55"/>
      <c r="CY889" s="55"/>
      <c r="CZ889" s="55"/>
      <c r="DA889" s="55"/>
      <c r="DB889" s="55"/>
      <c r="DC889" s="55"/>
      <c r="DD889" s="55"/>
      <c r="DE889" s="55"/>
      <c r="DF889" s="55"/>
      <c r="DG889" s="55"/>
      <c r="DH889" s="55"/>
      <c r="DI889" s="55"/>
      <c r="DJ889" s="55"/>
      <c r="DK889" s="55"/>
      <c r="DL889" s="55"/>
      <c r="DM889" s="55"/>
      <c r="DN889" s="55"/>
      <c r="DO889" s="55"/>
      <c r="DP889" s="55"/>
      <c r="DQ889" s="55"/>
      <c r="DR889" s="55"/>
      <c r="DS889" s="55"/>
      <c r="DT889" s="55"/>
      <c r="DU889" s="55"/>
      <c r="DV889" s="55"/>
      <c r="DW889" s="55"/>
      <c r="DX889" s="55"/>
      <c r="DY889" s="55"/>
      <c r="DZ889" s="55"/>
      <c r="EA889" s="55"/>
      <c r="EB889" s="55"/>
      <c r="EC889" s="55"/>
      <c r="ED889" s="55"/>
      <c r="EE889" s="55"/>
      <c r="EF889" s="55"/>
      <c r="EG889" s="55"/>
      <c r="EH889" s="55"/>
      <c r="EI889" s="55"/>
      <c r="EJ889" s="55"/>
      <c r="EK889" s="55"/>
      <c r="EL889" s="55"/>
      <c r="EM889" s="55"/>
      <c r="EN889" s="55"/>
      <c r="EO889" s="55"/>
      <c r="EP889" s="55"/>
      <c r="EQ889" s="55"/>
      <c r="ER889" s="55"/>
      <c r="ES889" s="55"/>
      <c r="ET889" s="55"/>
      <c r="EU889" s="55"/>
      <c r="EV889" s="55"/>
      <c r="EW889" s="55"/>
      <c r="EX889" s="55"/>
      <c r="EY889" s="55"/>
      <c r="EZ889" s="55"/>
      <c r="FA889" s="55"/>
      <c r="FB889" s="55"/>
      <c r="FC889" s="55"/>
      <c r="FD889" s="55"/>
      <c r="FE889" s="55"/>
      <c r="FF889" s="55"/>
      <c r="FG889" s="55"/>
      <c r="FH889" s="55"/>
      <c r="FI889" s="55"/>
      <c r="FJ889" s="55"/>
      <c r="FK889" s="55"/>
      <c r="FL889" s="55"/>
      <c r="FM889" s="55"/>
      <c r="FN889" s="55"/>
      <c r="FO889" s="55"/>
      <c r="FP889" s="55"/>
      <c r="FQ889" s="55"/>
      <c r="FR889" s="55"/>
      <c r="FS889" s="55"/>
      <c r="FT889" s="55"/>
      <c r="FU889" s="55"/>
      <c r="FV889" s="55"/>
      <c r="FW889" s="55"/>
      <c r="FX889" s="55"/>
      <c r="FY889" s="55"/>
      <c r="FZ889" s="55"/>
      <c r="GA889" s="55"/>
      <c r="GB889" s="55"/>
      <c r="GC889" s="55"/>
      <c r="GD889" s="55"/>
      <c r="GE889" s="55"/>
      <c r="GF889" s="55"/>
      <c r="GG889" s="55"/>
      <c r="GH889" s="55"/>
      <c r="GI889" s="55"/>
      <c r="GJ889" s="55"/>
      <c r="GK889" s="55"/>
      <c r="GL889" s="55"/>
      <c r="GM889" s="55"/>
      <c r="GN889" s="55"/>
      <c r="GO889" s="55"/>
      <c r="GP889" s="55"/>
      <c r="GQ889" s="55"/>
      <c r="GR889" s="55"/>
      <c r="GS889" s="55"/>
      <c r="GT889" s="55"/>
      <c r="GU889" s="55"/>
      <c r="GV889" s="55"/>
      <c r="GW889" s="55"/>
      <c r="GX889" s="55"/>
      <c r="GY889" s="55"/>
      <c r="GZ889" s="55"/>
      <c r="HA889" s="55"/>
      <c r="HB889" s="55"/>
      <c r="HC889" s="55"/>
      <c r="HD889" s="55"/>
      <c r="HE889" s="55"/>
      <c r="HF889" s="55"/>
      <c r="HG889" s="55"/>
      <c r="HH889" s="55"/>
      <c r="HI889" s="55"/>
      <c r="HJ889" s="55"/>
      <c r="HK889" s="55"/>
      <c r="HL889" s="55"/>
      <c r="HM889" s="55"/>
      <c r="HN889" s="55"/>
      <c r="HO889" s="55"/>
      <c r="HP889" s="55"/>
      <c r="HQ889" s="55"/>
      <c r="HR889" s="55"/>
      <c r="HS889" s="55"/>
      <c r="HT889" s="55"/>
      <c r="HU889" s="55"/>
      <c r="HV889" s="55"/>
      <c r="HW889" s="55"/>
      <c r="HX889" s="55"/>
      <c r="HY889" s="55"/>
      <c r="HZ889" s="55"/>
      <c r="IA889" s="55"/>
      <c r="IB889" s="55"/>
      <c r="IC889" s="55"/>
      <c r="ID889" s="55"/>
      <c r="IE889" s="55"/>
      <c r="IF889" s="55"/>
      <c r="IG889" s="55"/>
      <c r="IH889" s="55"/>
      <c r="II889" s="55"/>
      <c r="IJ889" s="55"/>
      <c r="IK889" s="55"/>
      <c r="IL889" s="55"/>
      <c r="IM889" s="55"/>
      <c r="IN889" s="55"/>
      <c r="IO889" s="55"/>
      <c r="IP889" s="55"/>
      <c r="IQ889" s="55"/>
      <c r="IR889" s="55"/>
      <c r="IS889" s="55"/>
      <c r="IT889" s="55"/>
      <c r="IU889" s="55"/>
    </row>
    <row r="890" spans="1:255" s="8" customFormat="1" ht="21.6">
      <c r="A890" s="24">
        <v>886</v>
      </c>
      <c r="B890" s="52" t="s">
        <v>2159</v>
      </c>
      <c r="C890" s="26" t="s">
        <v>187</v>
      </c>
      <c r="D890" s="53" t="s">
        <v>2160</v>
      </c>
      <c r="E890" s="45">
        <v>616</v>
      </c>
      <c r="F890" s="52"/>
      <c r="G890" s="45">
        <v>616</v>
      </c>
      <c r="H890" s="26">
        <v>2019.3</v>
      </c>
      <c r="I890" s="26">
        <v>2019.12</v>
      </c>
      <c r="J890" s="69" t="s">
        <v>35</v>
      </c>
      <c r="K890" s="29" t="s">
        <v>35</v>
      </c>
      <c r="L890" s="54" t="s">
        <v>2161</v>
      </c>
      <c r="M890" s="66"/>
      <c r="N890" s="55"/>
      <c r="O890" s="55"/>
      <c r="P890" s="55"/>
      <c r="Q890" s="55"/>
      <c r="R890" s="55"/>
      <c r="S890" s="55"/>
      <c r="T890" s="55"/>
      <c r="U890" s="55"/>
      <c r="V890" s="55"/>
      <c r="W890" s="55"/>
      <c r="X890" s="55"/>
      <c r="Y890" s="55"/>
      <c r="Z890" s="55"/>
      <c r="AA890" s="55"/>
      <c r="AB890" s="55"/>
      <c r="AC890" s="55"/>
      <c r="AD890" s="55"/>
      <c r="AE890" s="55"/>
      <c r="AF890" s="55"/>
      <c r="AG890" s="55"/>
      <c r="AH890" s="55"/>
      <c r="AI890" s="55"/>
      <c r="AJ890" s="55"/>
      <c r="AK890" s="55"/>
      <c r="AL890" s="55"/>
      <c r="AM890" s="55"/>
      <c r="AN890" s="55"/>
      <c r="AO890" s="55"/>
      <c r="AP890" s="55"/>
      <c r="AQ890" s="55"/>
      <c r="AR890" s="55"/>
      <c r="AS890" s="55"/>
      <c r="AT890" s="55"/>
      <c r="AU890" s="55"/>
      <c r="AV890" s="55"/>
      <c r="AW890" s="55"/>
      <c r="AX890" s="55"/>
      <c r="AY890" s="55"/>
      <c r="AZ890" s="55"/>
      <c r="BA890" s="55"/>
      <c r="BB890" s="55"/>
      <c r="BC890" s="55"/>
      <c r="BD890" s="55"/>
      <c r="BE890" s="55"/>
      <c r="BF890" s="55"/>
      <c r="BG890" s="55"/>
      <c r="BH890" s="55"/>
      <c r="BI890" s="55"/>
      <c r="BJ890" s="55"/>
      <c r="BK890" s="55"/>
      <c r="BL890" s="55"/>
      <c r="BM890" s="55"/>
      <c r="BN890" s="55"/>
      <c r="BO890" s="55"/>
      <c r="BP890" s="55"/>
      <c r="BQ890" s="55"/>
      <c r="BR890" s="55"/>
      <c r="BS890" s="55"/>
      <c r="BT890" s="55"/>
      <c r="BU890" s="55"/>
      <c r="BV890" s="55"/>
      <c r="BW890" s="55"/>
      <c r="BX890" s="55"/>
      <c r="BY890" s="55"/>
      <c r="BZ890" s="55"/>
      <c r="CA890" s="55"/>
      <c r="CB890" s="55"/>
      <c r="CC890" s="55"/>
      <c r="CD890" s="55"/>
      <c r="CE890" s="55"/>
      <c r="CF890" s="55"/>
      <c r="CG890" s="55"/>
      <c r="CH890" s="55"/>
      <c r="CI890" s="55"/>
      <c r="CJ890" s="55"/>
      <c r="CK890" s="55"/>
      <c r="CL890" s="55"/>
      <c r="CM890" s="55"/>
      <c r="CN890" s="55"/>
      <c r="CO890" s="55"/>
      <c r="CP890" s="55"/>
      <c r="CQ890" s="55"/>
      <c r="CR890" s="55"/>
      <c r="CS890" s="55"/>
      <c r="CT890" s="55"/>
      <c r="CU890" s="55"/>
      <c r="CV890" s="55"/>
      <c r="CW890" s="55"/>
      <c r="CX890" s="55"/>
      <c r="CY890" s="55"/>
      <c r="CZ890" s="55"/>
      <c r="DA890" s="55"/>
      <c r="DB890" s="55"/>
      <c r="DC890" s="55"/>
      <c r="DD890" s="55"/>
      <c r="DE890" s="55"/>
      <c r="DF890" s="55"/>
      <c r="DG890" s="55"/>
      <c r="DH890" s="55"/>
      <c r="DI890" s="55"/>
      <c r="DJ890" s="55"/>
      <c r="DK890" s="55"/>
      <c r="DL890" s="55"/>
      <c r="DM890" s="55"/>
      <c r="DN890" s="55"/>
      <c r="DO890" s="55"/>
      <c r="DP890" s="55"/>
      <c r="DQ890" s="55"/>
      <c r="DR890" s="55"/>
      <c r="DS890" s="55"/>
      <c r="DT890" s="55"/>
      <c r="DU890" s="55"/>
      <c r="DV890" s="55"/>
      <c r="DW890" s="55"/>
      <c r="DX890" s="55"/>
      <c r="DY890" s="55"/>
      <c r="DZ890" s="55"/>
      <c r="EA890" s="55"/>
      <c r="EB890" s="55"/>
      <c r="EC890" s="55"/>
      <c r="ED890" s="55"/>
      <c r="EE890" s="55"/>
      <c r="EF890" s="55"/>
      <c r="EG890" s="55"/>
      <c r="EH890" s="55"/>
      <c r="EI890" s="55"/>
      <c r="EJ890" s="55"/>
      <c r="EK890" s="55"/>
      <c r="EL890" s="55"/>
      <c r="EM890" s="55"/>
      <c r="EN890" s="55"/>
      <c r="EO890" s="55"/>
      <c r="EP890" s="55"/>
      <c r="EQ890" s="55"/>
      <c r="ER890" s="55"/>
      <c r="ES890" s="55"/>
      <c r="ET890" s="55"/>
      <c r="EU890" s="55"/>
      <c r="EV890" s="55"/>
      <c r="EW890" s="55"/>
      <c r="EX890" s="55"/>
      <c r="EY890" s="55"/>
      <c r="EZ890" s="55"/>
      <c r="FA890" s="55"/>
      <c r="FB890" s="55"/>
      <c r="FC890" s="55"/>
      <c r="FD890" s="55"/>
      <c r="FE890" s="55"/>
      <c r="FF890" s="55"/>
      <c r="FG890" s="55"/>
      <c r="FH890" s="55"/>
      <c r="FI890" s="55"/>
      <c r="FJ890" s="55"/>
      <c r="FK890" s="55"/>
      <c r="FL890" s="55"/>
      <c r="FM890" s="55"/>
      <c r="FN890" s="55"/>
      <c r="FO890" s="55"/>
      <c r="FP890" s="55"/>
      <c r="FQ890" s="55"/>
      <c r="FR890" s="55"/>
      <c r="FS890" s="55"/>
      <c r="FT890" s="55"/>
      <c r="FU890" s="55"/>
      <c r="FV890" s="55"/>
      <c r="FW890" s="55"/>
      <c r="FX890" s="55"/>
      <c r="FY890" s="55"/>
      <c r="FZ890" s="55"/>
      <c r="GA890" s="55"/>
      <c r="GB890" s="55"/>
      <c r="GC890" s="55"/>
      <c r="GD890" s="55"/>
      <c r="GE890" s="55"/>
      <c r="GF890" s="55"/>
      <c r="GG890" s="55"/>
      <c r="GH890" s="55"/>
      <c r="GI890" s="55"/>
      <c r="GJ890" s="55"/>
      <c r="GK890" s="55"/>
      <c r="GL890" s="55"/>
      <c r="GM890" s="55"/>
      <c r="GN890" s="55"/>
      <c r="GO890" s="55"/>
      <c r="GP890" s="55"/>
      <c r="GQ890" s="55"/>
      <c r="GR890" s="55"/>
      <c r="GS890" s="55"/>
      <c r="GT890" s="55"/>
      <c r="GU890" s="55"/>
      <c r="GV890" s="55"/>
      <c r="GW890" s="55"/>
      <c r="GX890" s="55"/>
      <c r="GY890" s="55"/>
      <c r="GZ890" s="55"/>
      <c r="HA890" s="55"/>
      <c r="HB890" s="55"/>
      <c r="HC890" s="55"/>
      <c r="HD890" s="55"/>
      <c r="HE890" s="55"/>
      <c r="HF890" s="55"/>
      <c r="HG890" s="55"/>
      <c r="HH890" s="55"/>
      <c r="HI890" s="55"/>
      <c r="HJ890" s="55"/>
      <c r="HK890" s="55"/>
      <c r="HL890" s="55"/>
      <c r="HM890" s="55"/>
      <c r="HN890" s="55"/>
      <c r="HO890" s="55"/>
      <c r="HP890" s="55"/>
      <c r="HQ890" s="55"/>
      <c r="HR890" s="55"/>
      <c r="HS890" s="55"/>
      <c r="HT890" s="55"/>
      <c r="HU890" s="55"/>
      <c r="HV890" s="55"/>
      <c r="HW890" s="55"/>
      <c r="HX890" s="55"/>
      <c r="HY890" s="55"/>
      <c r="HZ890" s="55"/>
      <c r="IA890" s="55"/>
      <c r="IB890" s="55"/>
      <c r="IC890" s="55"/>
      <c r="ID890" s="55"/>
      <c r="IE890" s="55"/>
      <c r="IF890" s="55"/>
      <c r="IG890" s="55"/>
      <c r="IH890" s="55"/>
      <c r="II890" s="55"/>
      <c r="IJ890" s="55"/>
      <c r="IK890" s="55"/>
      <c r="IL890" s="55"/>
      <c r="IM890" s="55"/>
      <c r="IN890" s="55"/>
      <c r="IO890" s="55"/>
      <c r="IP890" s="55"/>
      <c r="IQ890" s="55"/>
      <c r="IR890" s="55"/>
      <c r="IS890" s="55"/>
      <c r="IT890" s="55"/>
      <c r="IU890" s="55"/>
    </row>
    <row r="891" spans="1:255" s="8" customFormat="1" ht="21.6">
      <c r="A891" s="26">
        <v>887</v>
      </c>
      <c r="B891" s="52" t="s">
        <v>2162</v>
      </c>
      <c r="C891" s="26" t="s">
        <v>187</v>
      </c>
      <c r="D891" s="53" t="s">
        <v>2163</v>
      </c>
      <c r="E891" s="45">
        <v>200</v>
      </c>
      <c r="F891" s="52"/>
      <c r="G891" s="45">
        <v>200</v>
      </c>
      <c r="H891" s="26">
        <v>2019.3</v>
      </c>
      <c r="I891" s="26">
        <v>2019.12</v>
      </c>
      <c r="J891" s="69" t="s">
        <v>35</v>
      </c>
      <c r="K891" s="29" t="s">
        <v>35</v>
      </c>
      <c r="L891" s="54" t="s">
        <v>2164</v>
      </c>
      <c r="M891" s="66"/>
      <c r="N891" s="55"/>
      <c r="O891" s="55"/>
      <c r="P891" s="55"/>
      <c r="Q891" s="55"/>
      <c r="R891" s="55"/>
      <c r="S891" s="55"/>
      <c r="T891" s="55"/>
      <c r="U891" s="55"/>
      <c r="V891" s="55"/>
      <c r="W891" s="55"/>
      <c r="X891" s="55"/>
      <c r="Y891" s="55"/>
      <c r="Z891" s="55"/>
      <c r="AA891" s="55"/>
      <c r="AB891" s="55"/>
      <c r="AC891" s="55"/>
      <c r="AD891" s="55"/>
      <c r="AE891" s="55"/>
      <c r="AF891" s="55"/>
      <c r="AG891" s="55"/>
      <c r="AH891" s="55"/>
      <c r="AI891" s="55"/>
      <c r="AJ891" s="55"/>
      <c r="AK891" s="55"/>
      <c r="AL891" s="55"/>
      <c r="AM891" s="55"/>
      <c r="AN891" s="55"/>
      <c r="AO891" s="55"/>
      <c r="AP891" s="55"/>
      <c r="AQ891" s="55"/>
      <c r="AR891" s="55"/>
      <c r="AS891" s="55"/>
      <c r="AT891" s="55"/>
      <c r="AU891" s="55"/>
      <c r="AV891" s="55"/>
      <c r="AW891" s="55"/>
      <c r="AX891" s="55"/>
      <c r="AY891" s="55"/>
      <c r="AZ891" s="55"/>
      <c r="BA891" s="55"/>
      <c r="BB891" s="55"/>
      <c r="BC891" s="55"/>
      <c r="BD891" s="55"/>
      <c r="BE891" s="55"/>
      <c r="BF891" s="55"/>
      <c r="BG891" s="55"/>
      <c r="BH891" s="55"/>
      <c r="BI891" s="55"/>
      <c r="BJ891" s="55"/>
      <c r="BK891" s="55"/>
      <c r="BL891" s="55"/>
      <c r="BM891" s="55"/>
      <c r="BN891" s="55"/>
      <c r="BO891" s="55"/>
      <c r="BP891" s="55"/>
      <c r="BQ891" s="55"/>
      <c r="BR891" s="55"/>
      <c r="BS891" s="55"/>
      <c r="BT891" s="55"/>
      <c r="BU891" s="55"/>
      <c r="BV891" s="55"/>
      <c r="BW891" s="55"/>
      <c r="BX891" s="55"/>
      <c r="BY891" s="55"/>
      <c r="BZ891" s="55"/>
      <c r="CA891" s="55"/>
      <c r="CB891" s="55"/>
      <c r="CC891" s="55"/>
      <c r="CD891" s="55"/>
      <c r="CE891" s="55"/>
      <c r="CF891" s="55"/>
      <c r="CG891" s="55"/>
      <c r="CH891" s="55"/>
      <c r="CI891" s="55"/>
      <c r="CJ891" s="55"/>
      <c r="CK891" s="55"/>
      <c r="CL891" s="55"/>
      <c r="CM891" s="55"/>
      <c r="CN891" s="55"/>
      <c r="CO891" s="55"/>
      <c r="CP891" s="55"/>
      <c r="CQ891" s="55"/>
      <c r="CR891" s="55"/>
      <c r="CS891" s="55"/>
      <c r="CT891" s="55"/>
      <c r="CU891" s="55"/>
      <c r="CV891" s="55"/>
      <c r="CW891" s="55"/>
      <c r="CX891" s="55"/>
      <c r="CY891" s="55"/>
      <c r="CZ891" s="55"/>
      <c r="DA891" s="55"/>
      <c r="DB891" s="55"/>
      <c r="DC891" s="55"/>
      <c r="DD891" s="55"/>
      <c r="DE891" s="55"/>
      <c r="DF891" s="55"/>
      <c r="DG891" s="55"/>
      <c r="DH891" s="55"/>
      <c r="DI891" s="55"/>
      <c r="DJ891" s="55"/>
      <c r="DK891" s="55"/>
      <c r="DL891" s="55"/>
      <c r="DM891" s="55"/>
      <c r="DN891" s="55"/>
      <c r="DO891" s="55"/>
      <c r="DP891" s="55"/>
      <c r="DQ891" s="55"/>
      <c r="DR891" s="55"/>
      <c r="DS891" s="55"/>
      <c r="DT891" s="55"/>
      <c r="DU891" s="55"/>
      <c r="DV891" s="55"/>
      <c r="DW891" s="55"/>
      <c r="DX891" s="55"/>
      <c r="DY891" s="55"/>
      <c r="DZ891" s="55"/>
      <c r="EA891" s="55"/>
      <c r="EB891" s="55"/>
      <c r="EC891" s="55"/>
      <c r="ED891" s="55"/>
      <c r="EE891" s="55"/>
      <c r="EF891" s="55"/>
      <c r="EG891" s="55"/>
      <c r="EH891" s="55"/>
      <c r="EI891" s="55"/>
      <c r="EJ891" s="55"/>
      <c r="EK891" s="55"/>
      <c r="EL891" s="55"/>
      <c r="EM891" s="55"/>
      <c r="EN891" s="55"/>
      <c r="EO891" s="55"/>
      <c r="EP891" s="55"/>
      <c r="EQ891" s="55"/>
      <c r="ER891" s="55"/>
      <c r="ES891" s="55"/>
      <c r="ET891" s="55"/>
      <c r="EU891" s="55"/>
      <c r="EV891" s="55"/>
      <c r="EW891" s="55"/>
      <c r="EX891" s="55"/>
      <c r="EY891" s="55"/>
      <c r="EZ891" s="55"/>
      <c r="FA891" s="55"/>
      <c r="FB891" s="55"/>
      <c r="FC891" s="55"/>
      <c r="FD891" s="55"/>
      <c r="FE891" s="55"/>
      <c r="FF891" s="55"/>
      <c r="FG891" s="55"/>
      <c r="FH891" s="55"/>
      <c r="FI891" s="55"/>
      <c r="FJ891" s="55"/>
      <c r="FK891" s="55"/>
      <c r="FL891" s="55"/>
      <c r="FM891" s="55"/>
      <c r="FN891" s="55"/>
      <c r="FO891" s="55"/>
      <c r="FP891" s="55"/>
      <c r="FQ891" s="55"/>
      <c r="FR891" s="55"/>
      <c r="FS891" s="55"/>
      <c r="FT891" s="55"/>
      <c r="FU891" s="55"/>
      <c r="FV891" s="55"/>
      <c r="FW891" s="55"/>
      <c r="FX891" s="55"/>
      <c r="FY891" s="55"/>
      <c r="FZ891" s="55"/>
      <c r="GA891" s="55"/>
      <c r="GB891" s="55"/>
      <c r="GC891" s="55"/>
      <c r="GD891" s="55"/>
      <c r="GE891" s="55"/>
      <c r="GF891" s="55"/>
      <c r="GG891" s="55"/>
      <c r="GH891" s="55"/>
      <c r="GI891" s="55"/>
      <c r="GJ891" s="55"/>
      <c r="GK891" s="55"/>
      <c r="GL891" s="55"/>
      <c r="GM891" s="55"/>
      <c r="GN891" s="55"/>
      <c r="GO891" s="55"/>
      <c r="GP891" s="55"/>
      <c r="GQ891" s="55"/>
      <c r="GR891" s="55"/>
      <c r="GS891" s="55"/>
      <c r="GT891" s="55"/>
      <c r="GU891" s="55"/>
      <c r="GV891" s="55"/>
      <c r="GW891" s="55"/>
      <c r="GX891" s="55"/>
      <c r="GY891" s="55"/>
      <c r="GZ891" s="55"/>
      <c r="HA891" s="55"/>
      <c r="HB891" s="55"/>
      <c r="HC891" s="55"/>
      <c r="HD891" s="55"/>
      <c r="HE891" s="55"/>
      <c r="HF891" s="55"/>
      <c r="HG891" s="55"/>
      <c r="HH891" s="55"/>
      <c r="HI891" s="55"/>
      <c r="HJ891" s="55"/>
      <c r="HK891" s="55"/>
      <c r="HL891" s="55"/>
      <c r="HM891" s="55"/>
      <c r="HN891" s="55"/>
      <c r="HO891" s="55"/>
      <c r="HP891" s="55"/>
      <c r="HQ891" s="55"/>
      <c r="HR891" s="55"/>
      <c r="HS891" s="55"/>
      <c r="HT891" s="55"/>
      <c r="HU891" s="55"/>
      <c r="HV891" s="55"/>
      <c r="HW891" s="55"/>
      <c r="HX891" s="55"/>
      <c r="HY891" s="55"/>
      <c r="HZ891" s="55"/>
      <c r="IA891" s="55"/>
      <c r="IB891" s="55"/>
      <c r="IC891" s="55"/>
      <c r="ID891" s="55"/>
      <c r="IE891" s="55"/>
      <c r="IF891" s="55"/>
      <c r="IG891" s="55"/>
      <c r="IH891" s="55"/>
      <c r="II891" s="55"/>
      <c r="IJ891" s="55"/>
      <c r="IK891" s="55"/>
      <c r="IL891" s="55"/>
      <c r="IM891" s="55"/>
      <c r="IN891" s="55"/>
      <c r="IO891" s="55"/>
      <c r="IP891" s="55"/>
      <c r="IQ891" s="55"/>
      <c r="IR891" s="55"/>
      <c r="IS891" s="55"/>
      <c r="IT891" s="55"/>
      <c r="IU891" s="55"/>
    </row>
    <row r="892" spans="1:255" s="7" customFormat="1" ht="34.950000000000003" customHeight="1">
      <c r="A892" s="24">
        <v>888</v>
      </c>
      <c r="B892" s="27" t="s">
        <v>2165</v>
      </c>
      <c r="C892" s="27" t="s">
        <v>109</v>
      </c>
      <c r="D892" s="28"/>
      <c r="E892" s="27">
        <f>SUM(E893:E898)</f>
        <v>6205</v>
      </c>
      <c r="F892" s="27"/>
      <c r="G892" s="27">
        <f>SUM(G893:G898)</f>
        <v>6205</v>
      </c>
      <c r="H892" s="27"/>
      <c r="I892" s="27"/>
      <c r="J892" s="111"/>
      <c r="K892" s="27"/>
      <c r="L892" s="40"/>
      <c r="M892" s="69" t="s">
        <v>500</v>
      </c>
    </row>
    <row r="893" spans="1:255" s="4" customFormat="1" ht="28.2" customHeight="1">
      <c r="A893" s="26">
        <v>889</v>
      </c>
      <c r="B893" s="26" t="s">
        <v>2166</v>
      </c>
      <c r="C893" s="26" t="s">
        <v>187</v>
      </c>
      <c r="D893" s="43" t="s">
        <v>167</v>
      </c>
      <c r="E893" s="29">
        <v>205</v>
      </c>
      <c r="F893" s="26"/>
      <c r="G893" s="29">
        <v>205</v>
      </c>
      <c r="H893" s="26">
        <v>2019.3</v>
      </c>
      <c r="I893" s="26">
        <v>2019.12</v>
      </c>
      <c r="J893" s="69" t="s">
        <v>168</v>
      </c>
      <c r="K893" s="26" t="s">
        <v>168</v>
      </c>
      <c r="L893" s="41" t="s">
        <v>2167</v>
      </c>
      <c r="M893" s="69"/>
    </row>
    <row r="894" spans="1:255" s="4" customFormat="1" ht="28.2" customHeight="1">
      <c r="A894" s="24">
        <v>890</v>
      </c>
      <c r="B894" s="26" t="s">
        <v>2166</v>
      </c>
      <c r="C894" s="26" t="s">
        <v>187</v>
      </c>
      <c r="D894" s="43" t="s">
        <v>169</v>
      </c>
      <c r="E894" s="29">
        <v>500</v>
      </c>
      <c r="F894" s="26"/>
      <c r="G894" s="29">
        <v>500</v>
      </c>
      <c r="H894" s="26">
        <v>2019.3</v>
      </c>
      <c r="I894" s="26">
        <v>2019.12</v>
      </c>
      <c r="J894" s="69" t="s">
        <v>168</v>
      </c>
      <c r="K894" s="26" t="s">
        <v>168</v>
      </c>
      <c r="L894" s="41" t="s">
        <v>2167</v>
      </c>
      <c r="M894" s="69"/>
    </row>
    <row r="895" spans="1:255" s="4" customFormat="1" ht="28.2" customHeight="1">
      <c r="A895" s="26">
        <v>891</v>
      </c>
      <c r="B895" s="26" t="s">
        <v>2166</v>
      </c>
      <c r="C895" s="26" t="s">
        <v>187</v>
      </c>
      <c r="D895" s="43" t="s">
        <v>170</v>
      </c>
      <c r="E895" s="29">
        <v>250</v>
      </c>
      <c r="F895" s="26"/>
      <c r="G895" s="29">
        <v>250</v>
      </c>
      <c r="H895" s="26">
        <v>2019.3</v>
      </c>
      <c r="I895" s="26">
        <v>2019.12</v>
      </c>
      <c r="J895" s="69" t="s">
        <v>168</v>
      </c>
      <c r="K895" s="26" t="s">
        <v>168</v>
      </c>
      <c r="L895" s="41" t="s">
        <v>2167</v>
      </c>
      <c r="M895" s="69"/>
    </row>
    <row r="896" spans="1:255" s="4" customFormat="1" ht="28.2" customHeight="1">
      <c r="A896" s="24">
        <v>892</v>
      </c>
      <c r="B896" s="26" t="s">
        <v>2166</v>
      </c>
      <c r="C896" s="26" t="s">
        <v>187</v>
      </c>
      <c r="D896" s="43" t="s">
        <v>171</v>
      </c>
      <c r="E896" s="29">
        <v>2250</v>
      </c>
      <c r="F896" s="26"/>
      <c r="G896" s="29">
        <v>2250</v>
      </c>
      <c r="H896" s="26">
        <v>2019.3</v>
      </c>
      <c r="I896" s="26">
        <v>2019.12</v>
      </c>
      <c r="J896" s="69" t="s">
        <v>168</v>
      </c>
      <c r="K896" s="26" t="s">
        <v>168</v>
      </c>
      <c r="L896" s="41" t="s">
        <v>2167</v>
      </c>
      <c r="M896" s="69"/>
    </row>
    <row r="897" spans="1:13" s="4" customFormat="1" ht="28.2" customHeight="1">
      <c r="A897" s="26">
        <v>893</v>
      </c>
      <c r="B897" s="26" t="s">
        <v>2166</v>
      </c>
      <c r="C897" s="26" t="s">
        <v>187</v>
      </c>
      <c r="D897" s="43" t="s">
        <v>172</v>
      </c>
      <c r="E897" s="29">
        <v>2000</v>
      </c>
      <c r="F897" s="26"/>
      <c r="G897" s="29">
        <v>2000</v>
      </c>
      <c r="H897" s="26">
        <v>2019.3</v>
      </c>
      <c r="I897" s="26">
        <v>2019.12</v>
      </c>
      <c r="J897" s="69" t="s">
        <v>168</v>
      </c>
      <c r="K897" s="26" t="s">
        <v>168</v>
      </c>
      <c r="L897" s="41" t="s">
        <v>2167</v>
      </c>
      <c r="M897" s="69"/>
    </row>
    <row r="898" spans="1:13" s="4" customFormat="1" ht="28.2" customHeight="1">
      <c r="A898" s="24">
        <v>894</v>
      </c>
      <c r="B898" s="26" t="s">
        <v>2166</v>
      </c>
      <c r="C898" s="26" t="s">
        <v>187</v>
      </c>
      <c r="D898" s="43" t="s">
        <v>173</v>
      </c>
      <c r="E898" s="29">
        <v>1000</v>
      </c>
      <c r="F898" s="26"/>
      <c r="G898" s="29">
        <v>1000</v>
      </c>
      <c r="H898" s="26">
        <v>2019.3</v>
      </c>
      <c r="I898" s="26">
        <v>2019.12</v>
      </c>
      <c r="J898" s="69" t="s">
        <v>168</v>
      </c>
      <c r="K898" s="26" t="s">
        <v>168</v>
      </c>
      <c r="L898" s="41" t="s">
        <v>2167</v>
      </c>
      <c r="M898" s="69"/>
    </row>
  </sheetData>
  <mergeCells count="13">
    <mergeCell ref="L15:L20"/>
    <mergeCell ref="A1:B1"/>
    <mergeCell ref="A2:M2"/>
    <mergeCell ref="L3:M3"/>
    <mergeCell ref="L8:L13"/>
    <mergeCell ref="M8:M13"/>
    <mergeCell ref="M15:M20"/>
    <mergeCell ref="M554:M569"/>
    <mergeCell ref="L22:L25"/>
    <mergeCell ref="L27:L31"/>
    <mergeCell ref="M22:M25"/>
    <mergeCell ref="M27:M31"/>
    <mergeCell ref="M258:M263"/>
  </mergeCells>
  <phoneticPr fontId="22" type="noConversion"/>
  <printOptions horizontalCentered="1"/>
  <pageMargins left="0.31496062992125984" right="0.31496062992125984" top="0.59055118110236227" bottom="0.39370078740157483" header="0.47244094488188981" footer="0.19685039370078741"/>
  <pageSetup paperSize="9" firstPageNumber="15" orientation="landscape" useFirstPageNumber="1" r:id="rId1"/>
  <headerFooter>
    <oddFooter>&amp;C&amp;9&amp;P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收入大类（表1）</vt:lpstr>
      <vt:lpstr>支出大类（表2）</vt:lpstr>
      <vt:lpstr>保障性支出汇总（表3）</vt:lpstr>
      <vt:lpstr>乡镇支出汇总（表4）</vt:lpstr>
      <vt:lpstr>项目表（表5）</vt:lpstr>
      <vt:lpstr>'收入大类（表1）'!Print_Titles</vt:lpstr>
      <vt:lpstr>'项目表（表5）'!Print_Titles</vt:lpstr>
      <vt:lpstr>'支出大类（表2）'!Print_Titles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2019-10-14T03:45:49Z</cp:lastPrinted>
  <dcterms:created xsi:type="dcterms:W3CDTF">2019-01-05T02:19:00Z</dcterms:created>
  <dcterms:modified xsi:type="dcterms:W3CDTF">2019-10-14T03:52:19Z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y fmtid="{D5CDD505-2E9C-101B-9397-08002B2CF9AE}" pid="3" name="KSORubyTemplateID" linkTarget="0">
    <vt:lpwstr>11</vt:lpwstr>
  </property>
</Properties>
</file>